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6C31E6BD-ECDC-428F-8706-BD2ACA99D4ED}" xr6:coauthVersionLast="47" xr6:coauthVersionMax="47" xr10:uidLastSave="{00000000-0000-0000-0000-000000000000}"/>
  <bookViews>
    <workbookView xWindow="28680" yWindow="0" windowWidth="29040" windowHeight="15720" tabRatio="599" activeTab="8" xr2:uid="{00000000-000D-0000-FFFF-FFFF00000000}"/>
  </bookViews>
  <sheets>
    <sheet name="ACP" sheetId="9" r:id="rId1"/>
    <sheet name="CROP" sheetId="10" r:id="rId2"/>
    <sheet name="TERM" sheetId="11" r:id="rId3"/>
    <sheet name="Agri_Infra_Anci" sheetId="31" r:id="rId4"/>
    <sheet name="Total Agri" sheetId="27" r:id="rId5"/>
    <sheet name="Total MSME" sheetId="28" r:id="rId6"/>
    <sheet name="Edu_PS" sheetId="20" r:id="rId7"/>
    <sheet name="Housing_PS" sheetId="21" r:id="rId8"/>
    <sheet name="T Other PS" sheetId="2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1" l="1"/>
  <c r="A3" i="29"/>
  <c r="A3" i="21"/>
  <c r="A3" i="20"/>
  <c r="A3" i="28"/>
  <c r="A3" i="27"/>
  <c r="A3" i="31"/>
  <c r="A3" i="11"/>
  <c r="J77" i="29"/>
  <c r="I77" i="29"/>
  <c r="F77" i="29"/>
  <c r="E77" i="29"/>
  <c r="G77" i="29" s="1"/>
  <c r="D77" i="29"/>
  <c r="C77" i="29"/>
  <c r="H76" i="29"/>
  <c r="G76" i="29"/>
  <c r="H75" i="29"/>
  <c r="G75" i="29"/>
  <c r="H74" i="29"/>
  <c r="G74" i="29"/>
  <c r="H73" i="29"/>
  <c r="G73" i="29"/>
  <c r="H72" i="29"/>
  <c r="G72" i="29"/>
  <c r="H71" i="29"/>
  <c r="G71" i="29"/>
  <c r="J69" i="29"/>
  <c r="I69" i="29"/>
  <c r="F69" i="29"/>
  <c r="H69" i="29" s="1"/>
  <c r="E69" i="29"/>
  <c r="G69" i="29" s="1"/>
  <c r="D69" i="29"/>
  <c r="C69" i="29"/>
  <c r="H68" i="29"/>
  <c r="G68" i="29"/>
  <c r="H66" i="29"/>
  <c r="G66" i="29"/>
  <c r="H65" i="29"/>
  <c r="G65" i="29"/>
  <c r="H64" i="29"/>
  <c r="G64" i="29"/>
  <c r="H63" i="29"/>
  <c r="G63" i="29"/>
  <c r="H62" i="29"/>
  <c r="G62" i="29"/>
  <c r="H61" i="29"/>
  <c r="G61" i="29"/>
  <c r="H60" i="29"/>
  <c r="G60" i="29"/>
  <c r="J58" i="29"/>
  <c r="I58" i="29"/>
  <c r="F58" i="29"/>
  <c r="E58" i="29"/>
  <c r="D58" i="29"/>
  <c r="C58" i="29"/>
  <c r="H56" i="29"/>
  <c r="G56" i="29"/>
  <c r="H55" i="29"/>
  <c r="G55" i="29"/>
  <c r="H54" i="29"/>
  <c r="G54" i="29"/>
  <c r="H53" i="29"/>
  <c r="G53" i="29"/>
  <c r="H52" i="29"/>
  <c r="G52" i="29"/>
  <c r="H51" i="29"/>
  <c r="G51" i="29"/>
  <c r="H50" i="29"/>
  <c r="G50" i="29"/>
  <c r="H49" i="29"/>
  <c r="G49" i="29"/>
  <c r="H48" i="29"/>
  <c r="G48" i="29"/>
  <c r="H47" i="29"/>
  <c r="G47" i="29"/>
  <c r="H46" i="29"/>
  <c r="G46" i="29"/>
  <c r="H45" i="29"/>
  <c r="G45" i="29"/>
  <c r="H44" i="29"/>
  <c r="G44" i="29"/>
  <c r="H43" i="29"/>
  <c r="G43" i="29"/>
  <c r="H42" i="29"/>
  <c r="G42" i="29"/>
  <c r="H41" i="29"/>
  <c r="G41" i="29"/>
  <c r="G40" i="29"/>
  <c r="H39" i="29"/>
  <c r="G39" i="29"/>
  <c r="G38" i="29"/>
  <c r="H37" i="29"/>
  <c r="G37" i="29"/>
  <c r="H36" i="29"/>
  <c r="G36" i="29"/>
  <c r="J34" i="29"/>
  <c r="I34" i="29"/>
  <c r="F34" i="29"/>
  <c r="H34" i="29" s="1"/>
  <c r="E34" i="29"/>
  <c r="G34" i="29" s="1"/>
  <c r="D34" i="29"/>
  <c r="C34" i="29"/>
  <c r="H33" i="29"/>
  <c r="G33" i="29"/>
  <c r="H32" i="29"/>
  <c r="G32" i="29"/>
  <c r="J30" i="29"/>
  <c r="I30" i="29"/>
  <c r="F30" i="29"/>
  <c r="E30" i="29"/>
  <c r="D30" i="29"/>
  <c r="C30" i="29"/>
  <c r="H29" i="29"/>
  <c r="G29" i="29"/>
  <c r="H28" i="29"/>
  <c r="G28" i="29"/>
  <c r="H27" i="29"/>
  <c r="G27" i="29"/>
  <c r="J25" i="29"/>
  <c r="I25" i="29"/>
  <c r="F25" i="29"/>
  <c r="H25" i="29" s="1"/>
  <c r="E25" i="29"/>
  <c r="G25" i="29" s="1"/>
  <c r="D25" i="29"/>
  <c r="C25" i="29"/>
  <c r="H24" i="29"/>
  <c r="G24" i="29"/>
  <c r="J22" i="29"/>
  <c r="I22" i="29"/>
  <c r="F22" i="29"/>
  <c r="H22" i="29" s="1"/>
  <c r="E22" i="29"/>
  <c r="G22" i="29" s="1"/>
  <c r="D22" i="29"/>
  <c r="C22" i="29"/>
  <c r="H21" i="29"/>
  <c r="G21" i="29"/>
  <c r="H20" i="29"/>
  <c r="G20" i="29"/>
  <c r="H19" i="29"/>
  <c r="G19" i="29"/>
  <c r="H18" i="29"/>
  <c r="G18" i="29"/>
  <c r="H17" i="29"/>
  <c r="G17" i="29"/>
  <c r="H16" i="29"/>
  <c r="G16" i="29"/>
  <c r="H15" i="29"/>
  <c r="G15" i="29"/>
  <c r="H14" i="29"/>
  <c r="G14" i="29"/>
  <c r="H13" i="29"/>
  <c r="G13" i="29"/>
  <c r="H12" i="29"/>
  <c r="G12" i="29"/>
  <c r="H11" i="29"/>
  <c r="G11" i="29"/>
  <c r="C7" i="29"/>
  <c r="J77" i="21"/>
  <c r="I77" i="21"/>
  <c r="F77" i="21"/>
  <c r="E77" i="21"/>
  <c r="D77" i="21"/>
  <c r="C77" i="21"/>
  <c r="H76" i="21"/>
  <c r="G76" i="21"/>
  <c r="H75" i="21"/>
  <c r="G75" i="21"/>
  <c r="H74" i="21"/>
  <c r="G74" i="21"/>
  <c r="H73" i="21"/>
  <c r="G73" i="21"/>
  <c r="H72" i="21"/>
  <c r="G72" i="21"/>
  <c r="H71" i="21"/>
  <c r="G71" i="21"/>
  <c r="J69" i="21"/>
  <c r="I69" i="21"/>
  <c r="F69" i="21"/>
  <c r="H69" i="21" s="1"/>
  <c r="E69" i="21"/>
  <c r="G69" i="21" s="1"/>
  <c r="D69" i="21"/>
  <c r="C69" i="21"/>
  <c r="H68" i="21"/>
  <c r="G68" i="21"/>
  <c r="G65" i="21"/>
  <c r="H64" i="21"/>
  <c r="G64" i="21"/>
  <c r="H63" i="21"/>
  <c r="G63" i="21"/>
  <c r="H62" i="21"/>
  <c r="G62" i="21"/>
  <c r="H61" i="21"/>
  <c r="G61" i="21"/>
  <c r="H60" i="21"/>
  <c r="G60" i="21"/>
  <c r="J58" i="21"/>
  <c r="I58" i="21"/>
  <c r="F58" i="21"/>
  <c r="H58" i="21" s="1"/>
  <c r="E58" i="21"/>
  <c r="G58" i="21" s="1"/>
  <c r="D58" i="21"/>
  <c r="C58" i="21"/>
  <c r="H56" i="21"/>
  <c r="G56" i="21"/>
  <c r="H55" i="21"/>
  <c r="G55" i="21"/>
  <c r="H54" i="21"/>
  <c r="G54" i="21"/>
  <c r="H53" i="21"/>
  <c r="G53" i="21"/>
  <c r="H52" i="21"/>
  <c r="G52" i="21"/>
  <c r="H51" i="21"/>
  <c r="G51" i="21"/>
  <c r="H50" i="21"/>
  <c r="G50" i="21"/>
  <c r="H49" i="21"/>
  <c r="G49" i="21"/>
  <c r="H48" i="21"/>
  <c r="G48" i="21"/>
  <c r="H47" i="21"/>
  <c r="G47" i="21"/>
  <c r="H46" i="21"/>
  <c r="G46" i="21"/>
  <c r="H45" i="21"/>
  <c r="G45" i="21"/>
  <c r="H44" i="21"/>
  <c r="G44" i="21"/>
  <c r="H43" i="21"/>
  <c r="G43" i="21"/>
  <c r="H42" i="21"/>
  <c r="G42" i="21"/>
  <c r="H41" i="21"/>
  <c r="G41" i="21"/>
  <c r="H40" i="21"/>
  <c r="G40" i="21"/>
  <c r="H39" i="21"/>
  <c r="G39" i="21"/>
  <c r="H38" i="21"/>
  <c r="G38" i="21"/>
  <c r="H36" i="21"/>
  <c r="G36" i="21"/>
  <c r="J34" i="21"/>
  <c r="I34" i="21"/>
  <c r="F34" i="21"/>
  <c r="H34" i="21" s="1"/>
  <c r="E34" i="21"/>
  <c r="G34" i="21" s="1"/>
  <c r="D34" i="21"/>
  <c r="C34" i="21"/>
  <c r="H33" i="21"/>
  <c r="G33" i="21"/>
  <c r="H32" i="21"/>
  <c r="G32" i="21"/>
  <c r="J30" i="21"/>
  <c r="I30" i="21"/>
  <c r="F30" i="21"/>
  <c r="E30" i="21"/>
  <c r="D30" i="21"/>
  <c r="C30" i="21"/>
  <c r="H28" i="21"/>
  <c r="G28" i="21"/>
  <c r="H27" i="21"/>
  <c r="G27" i="21"/>
  <c r="J25" i="21"/>
  <c r="I25" i="21"/>
  <c r="F25" i="21"/>
  <c r="H25" i="21" s="1"/>
  <c r="E25" i="21"/>
  <c r="G25" i="21" s="1"/>
  <c r="D25" i="21"/>
  <c r="C25" i="21"/>
  <c r="H24" i="21"/>
  <c r="G24" i="21"/>
  <c r="J22" i="21"/>
  <c r="J78" i="21" s="1"/>
  <c r="I22" i="21"/>
  <c r="I78" i="21" s="1"/>
  <c r="F22" i="21"/>
  <c r="E22" i="21"/>
  <c r="D22" i="21"/>
  <c r="D78" i="21" s="1"/>
  <c r="C22" i="21"/>
  <c r="C78" i="21" s="1"/>
  <c r="H21" i="21"/>
  <c r="G21" i="21"/>
  <c r="H20" i="21"/>
  <c r="G20" i="21"/>
  <c r="H19" i="21"/>
  <c r="G19" i="21"/>
  <c r="H18" i="21"/>
  <c r="G18" i="21"/>
  <c r="H17" i="21"/>
  <c r="G17" i="21"/>
  <c r="H16" i="21"/>
  <c r="G16" i="21"/>
  <c r="H15" i="21"/>
  <c r="G15" i="21"/>
  <c r="H14" i="21"/>
  <c r="G14" i="21"/>
  <c r="H13" i="21"/>
  <c r="G13" i="21"/>
  <c r="H12" i="21"/>
  <c r="G12" i="21"/>
  <c r="H11" i="21"/>
  <c r="G11" i="21"/>
  <c r="C7" i="21"/>
  <c r="J77" i="20"/>
  <c r="I77" i="20"/>
  <c r="F77" i="20"/>
  <c r="H77" i="20" s="1"/>
  <c r="E77" i="20"/>
  <c r="D77" i="20"/>
  <c r="C77" i="20"/>
  <c r="H76" i="20"/>
  <c r="G76" i="20"/>
  <c r="H75" i="20"/>
  <c r="G75" i="20"/>
  <c r="H74" i="20"/>
  <c r="G74" i="20"/>
  <c r="H73" i="20"/>
  <c r="G73" i="20"/>
  <c r="H72" i="20"/>
  <c r="G72" i="20"/>
  <c r="H71" i="20"/>
  <c r="G71" i="20"/>
  <c r="J69" i="20"/>
  <c r="I69" i="20"/>
  <c r="F69" i="20"/>
  <c r="E69" i="20"/>
  <c r="D69" i="20"/>
  <c r="C69" i="20"/>
  <c r="J58" i="20"/>
  <c r="I58" i="20"/>
  <c r="F58" i="20"/>
  <c r="H58" i="20" s="1"/>
  <c r="E58" i="20"/>
  <c r="G58" i="20" s="1"/>
  <c r="D58" i="20"/>
  <c r="C58" i="20"/>
  <c r="H56" i="20"/>
  <c r="G56" i="20"/>
  <c r="H55" i="20"/>
  <c r="G55" i="20"/>
  <c r="H54" i="20"/>
  <c r="G54" i="20"/>
  <c r="H53" i="20"/>
  <c r="G53" i="20"/>
  <c r="H52" i="20"/>
  <c r="G52" i="20"/>
  <c r="H51" i="20"/>
  <c r="G51" i="20"/>
  <c r="H50" i="20"/>
  <c r="G50" i="20"/>
  <c r="H49" i="20"/>
  <c r="G49" i="20"/>
  <c r="H48" i="20"/>
  <c r="G48" i="20"/>
  <c r="H47" i="20"/>
  <c r="G47" i="20"/>
  <c r="H46" i="20"/>
  <c r="G46" i="20"/>
  <c r="H45" i="20"/>
  <c r="G45" i="20"/>
  <c r="H44" i="20"/>
  <c r="G44" i="20"/>
  <c r="H43" i="20"/>
  <c r="G43" i="20"/>
  <c r="H42" i="20"/>
  <c r="G42" i="20"/>
  <c r="H41" i="20"/>
  <c r="G41" i="20"/>
  <c r="G40" i="20"/>
  <c r="H39" i="20"/>
  <c r="G39" i="20"/>
  <c r="H38" i="20"/>
  <c r="G38" i="20"/>
  <c r="H37" i="20"/>
  <c r="G37" i="20"/>
  <c r="H36" i="20"/>
  <c r="G36" i="20"/>
  <c r="J34" i="20"/>
  <c r="I34" i="20"/>
  <c r="F34" i="20"/>
  <c r="H34" i="20" s="1"/>
  <c r="E34" i="20"/>
  <c r="G34" i="20" s="1"/>
  <c r="D34" i="20"/>
  <c r="C34" i="20"/>
  <c r="H33" i="20"/>
  <c r="G33" i="20"/>
  <c r="H32" i="20"/>
  <c r="G32" i="20"/>
  <c r="J30" i="20"/>
  <c r="I30" i="20"/>
  <c r="F30" i="20"/>
  <c r="E30" i="20"/>
  <c r="D30" i="20"/>
  <c r="C30" i="20"/>
  <c r="H28" i="20"/>
  <c r="G28" i="20"/>
  <c r="H27" i="20"/>
  <c r="G27" i="20"/>
  <c r="J25" i="20"/>
  <c r="I25" i="20"/>
  <c r="F25" i="20"/>
  <c r="H25" i="20" s="1"/>
  <c r="E25" i="20"/>
  <c r="G25" i="20" s="1"/>
  <c r="D25" i="20"/>
  <c r="C25" i="20"/>
  <c r="H24" i="20"/>
  <c r="G24" i="20"/>
  <c r="J22" i="20"/>
  <c r="I22" i="20"/>
  <c r="F22" i="20"/>
  <c r="E22" i="20"/>
  <c r="D22" i="20"/>
  <c r="C22" i="20"/>
  <c r="H21" i="20"/>
  <c r="G21" i="20"/>
  <c r="H20" i="20"/>
  <c r="G20" i="20"/>
  <c r="H19" i="20"/>
  <c r="G19" i="20"/>
  <c r="H18" i="20"/>
  <c r="G18" i="20"/>
  <c r="H17" i="20"/>
  <c r="G17" i="20"/>
  <c r="H16" i="20"/>
  <c r="G16" i="20"/>
  <c r="H15" i="20"/>
  <c r="G15" i="20"/>
  <c r="H14" i="20"/>
  <c r="G14" i="20"/>
  <c r="H13" i="20"/>
  <c r="G13" i="20"/>
  <c r="H12" i="20"/>
  <c r="G12" i="20"/>
  <c r="H11" i="20"/>
  <c r="G11" i="20"/>
  <c r="C7" i="20"/>
  <c r="J77" i="28"/>
  <c r="I77" i="28"/>
  <c r="F77" i="28"/>
  <c r="E77" i="28"/>
  <c r="D77" i="28"/>
  <c r="C77" i="28"/>
  <c r="H76" i="28"/>
  <c r="G76" i="28"/>
  <c r="H75" i="28"/>
  <c r="G75" i="28"/>
  <c r="H74" i="28"/>
  <c r="G74" i="28"/>
  <c r="H73" i="28"/>
  <c r="G73" i="28"/>
  <c r="H72" i="28"/>
  <c r="G72" i="28"/>
  <c r="H71" i="28"/>
  <c r="G71" i="28"/>
  <c r="J69" i="28"/>
  <c r="I69" i="28"/>
  <c r="F69" i="28"/>
  <c r="E69" i="28"/>
  <c r="D69" i="28"/>
  <c r="C69" i="28"/>
  <c r="H68" i="28"/>
  <c r="G68" i="28"/>
  <c r="H67" i="28"/>
  <c r="G67" i="28"/>
  <c r="H66" i="28"/>
  <c r="G66" i="28"/>
  <c r="H65" i="28"/>
  <c r="G65" i="28"/>
  <c r="H64" i="28"/>
  <c r="G64" i="28"/>
  <c r="H63" i="28"/>
  <c r="G63" i="28"/>
  <c r="H62" i="28"/>
  <c r="G62" i="28"/>
  <c r="H61" i="28"/>
  <c r="G61" i="28"/>
  <c r="H60" i="28"/>
  <c r="G60" i="28"/>
  <c r="J58" i="28"/>
  <c r="I58" i="28"/>
  <c r="F58" i="28"/>
  <c r="H58" i="28" s="1"/>
  <c r="E58" i="28"/>
  <c r="G58" i="28" s="1"/>
  <c r="D58" i="28"/>
  <c r="C58" i="28"/>
  <c r="H56" i="28"/>
  <c r="G56" i="28"/>
  <c r="H55" i="28"/>
  <c r="G55" i="28"/>
  <c r="H54" i="28"/>
  <c r="G54" i="28"/>
  <c r="H53" i="28"/>
  <c r="G53" i="28"/>
  <c r="H52" i="28"/>
  <c r="G52" i="28"/>
  <c r="H51" i="28"/>
  <c r="G51" i="28"/>
  <c r="H50" i="28"/>
  <c r="G50" i="28"/>
  <c r="H49" i="28"/>
  <c r="G49" i="28"/>
  <c r="H48" i="28"/>
  <c r="G48" i="28"/>
  <c r="H47" i="28"/>
  <c r="G47" i="28"/>
  <c r="H46" i="28"/>
  <c r="G46" i="28"/>
  <c r="H45" i="28"/>
  <c r="G45" i="28"/>
  <c r="H44" i="28"/>
  <c r="G44" i="28"/>
  <c r="H43" i="28"/>
  <c r="G43" i="28"/>
  <c r="H42" i="28"/>
  <c r="G42" i="28"/>
  <c r="H41" i="28"/>
  <c r="G41" i="28"/>
  <c r="H40" i="28"/>
  <c r="G40" i="28"/>
  <c r="H39" i="28"/>
  <c r="G39" i="28"/>
  <c r="H38" i="28"/>
  <c r="G38" i="28"/>
  <c r="H37" i="28"/>
  <c r="G37" i="28"/>
  <c r="H36" i="28"/>
  <c r="G36" i="28"/>
  <c r="J34" i="28"/>
  <c r="I34" i="28"/>
  <c r="F34" i="28"/>
  <c r="H34" i="28" s="1"/>
  <c r="E34" i="28"/>
  <c r="G34" i="28" s="1"/>
  <c r="D34" i="28"/>
  <c r="C34" i="28"/>
  <c r="H33" i="28"/>
  <c r="G33" i="28"/>
  <c r="H32" i="28"/>
  <c r="G32" i="28"/>
  <c r="J30" i="28"/>
  <c r="I30" i="28"/>
  <c r="F30" i="28"/>
  <c r="H30" i="28" s="1"/>
  <c r="E30" i="28"/>
  <c r="G30" i="28" s="1"/>
  <c r="D30" i="28"/>
  <c r="C30" i="28"/>
  <c r="H28" i="28"/>
  <c r="G28" i="28"/>
  <c r="H27" i="28"/>
  <c r="G27" i="28"/>
  <c r="J25" i="28"/>
  <c r="I25" i="28"/>
  <c r="F25" i="28"/>
  <c r="H25" i="28" s="1"/>
  <c r="E25" i="28"/>
  <c r="G25" i="28" s="1"/>
  <c r="D25" i="28"/>
  <c r="C25" i="28"/>
  <c r="H24" i="28"/>
  <c r="G24" i="28"/>
  <c r="J22" i="28"/>
  <c r="I22" i="28"/>
  <c r="F22" i="28"/>
  <c r="H22" i="28" s="1"/>
  <c r="E22" i="28"/>
  <c r="G22" i="28" s="1"/>
  <c r="D22" i="28"/>
  <c r="C22" i="28"/>
  <c r="H21" i="28"/>
  <c r="G21" i="28"/>
  <c r="H20" i="28"/>
  <c r="G20" i="28"/>
  <c r="H19" i="28"/>
  <c r="G19" i="28"/>
  <c r="H18" i="28"/>
  <c r="G18" i="28"/>
  <c r="H17" i="28"/>
  <c r="G17" i="28"/>
  <c r="H16" i="28"/>
  <c r="G16" i="28"/>
  <c r="H15" i="28"/>
  <c r="G15" i="28"/>
  <c r="H14" i="28"/>
  <c r="G14" i="28"/>
  <c r="H13" i="28"/>
  <c r="G13" i="28"/>
  <c r="H12" i="28"/>
  <c r="G12" i="28"/>
  <c r="H11" i="28"/>
  <c r="G11" i="28"/>
  <c r="C7" i="28"/>
  <c r="J77" i="27"/>
  <c r="I77" i="27"/>
  <c r="F77" i="27"/>
  <c r="E77" i="27"/>
  <c r="G77" i="27" s="1"/>
  <c r="D77" i="27"/>
  <c r="C77" i="27"/>
  <c r="H76" i="27"/>
  <c r="G76" i="27"/>
  <c r="H75" i="27"/>
  <c r="G75" i="27"/>
  <c r="H74" i="27"/>
  <c r="G74" i="27"/>
  <c r="H73" i="27"/>
  <c r="G73" i="27"/>
  <c r="H72" i="27"/>
  <c r="G72" i="27"/>
  <c r="H71" i="27"/>
  <c r="G71" i="27"/>
  <c r="J69" i="27"/>
  <c r="I69" i="27"/>
  <c r="F69" i="27"/>
  <c r="H69" i="27" s="1"/>
  <c r="E69" i="27"/>
  <c r="G69" i="27" s="1"/>
  <c r="D69" i="27"/>
  <c r="C69" i="27"/>
  <c r="H67" i="27"/>
  <c r="G67" i="27"/>
  <c r="H66" i="27"/>
  <c r="G66" i="27"/>
  <c r="H65" i="27"/>
  <c r="G65" i="27"/>
  <c r="H64" i="27"/>
  <c r="G64" i="27"/>
  <c r="H63" i="27"/>
  <c r="G63" i="27"/>
  <c r="H62" i="27"/>
  <c r="G62" i="27"/>
  <c r="H61" i="27"/>
  <c r="G61" i="27"/>
  <c r="H60" i="27"/>
  <c r="G60" i="27"/>
  <c r="J58" i="27"/>
  <c r="I58" i="27"/>
  <c r="F58" i="27"/>
  <c r="H58" i="27" s="1"/>
  <c r="E58" i="27"/>
  <c r="G58" i="27" s="1"/>
  <c r="D58" i="27"/>
  <c r="C58" i="27"/>
  <c r="H56" i="27"/>
  <c r="G56" i="27"/>
  <c r="H55" i="27"/>
  <c r="G55" i="27"/>
  <c r="H54" i="27"/>
  <c r="G54" i="27"/>
  <c r="H53" i="27"/>
  <c r="G53" i="27"/>
  <c r="H52" i="27"/>
  <c r="G52" i="27"/>
  <c r="H51" i="27"/>
  <c r="G51" i="27"/>
  <c r="H50" i="27"/>
  <c r="G50" i="27"/>
  <c r="H49" i="27"/>
  <c r="G49" i="27"/>
  <c r="H48" i="27"/>
  <c r="G48" i="27"/>
  <c r="H46" i="27"/>
  <c r="G46" i="27"/>
  <c r="H45" i="27"/>
  <c r="G45" i="27"/>
  <c r="H44" i="27"/>
  <c r="G44" i="27"/>
  <c r="H43" i="27"/>
  <c r="G43" i="27"/>
  <c r="H42" i="27"/>
  <c r="G42" i="27"/>
  <c r="H41" i="27"/>
  <c r="G41" i="27"/>
  <c r="H40" i="27"/>
  <c r="G40" i="27"/>
  <c r="H39" i="27"/>
  <c r="G39" i="27"/>
  <c r="H38" i="27"/>
  <c r="G38" i="27"/>
  <c r="H37" i="27"/>
  <c r="G37" i="27"/>
  <c r="H36" i="27"/>
  <c r="G36" i="27"/>
  <c r="J34" i="27"/>
  <c r="I34" i="27"/>
  <c r="F34" i="27"/>
  <c r="H34" i="27" s="1"/>
  <c r="E34" i="27"/>
  <c r="G34" i="27" s="1"/>
  <c r="D34" i="27"/>
  <c r="C34" i="27"/>
  <c r="H33" i="27"/>
  <c r="G33" i="27"/>
  <c r="H32" i="27"/>
  <c r="G32" i="27"/>
  <c r="J30" i="27"/>
  <c r="I30" i="27"/>
  <c r="F30" i="27"/>
  <c r="E30" i="27"/>
  <c r="D30" i="27"/>
  <c r="C30" i="27"/>
  <c r="H29" i="27"/>
  <c r="G29" i="27"/>
  <c r="H28" i="27"/>
  <c r="G28" i="27"/>
  <c r="H27" i="27"/>
  <c r="G27" i="27"/>
  <c r="J25" i="27"/>
  <c r="I25" i="27"/>
  <c r="F25" i="27"/>
  <c r="H25" i="27" s="1"/>
  <c r="E25" i="27"/>
  <c r="G25" i="27" s="1"/>
  <c r="D25" i="27"/>
  <c r="C25" i="27"/>
  <c r="H24" i="27"/>
  <c r="G24" i="27"/>
  <c r="J22" i="27"/>
  <c r="I22" i="27"/>
  <c r="I78" i="27" s="1"/>
  <c r="F22" i="27"/>
  <c r="E22" i="27"/>
  <c r="D22" i="27"/>
  <c r="D78" i="27" s="1"/>
  <c r="C22" i="27"/>
  <c r="C78" i="27" s="1"/>
  <c r="H21" i="27"/>
  <c r="G21" i="27"/>
  <c r="H20" i="27"/>
  <c r="G20" i="27"/>
  <c r="H19" i="27"/>
  <c r="G19" i="27"/>
  <c r="H18" i="27"/>
  <c r="G18" i="27"/>
  <c r="H17" i="27"/>
  <c r="G17" i="27"/>
  <c r="H16" i="27"/>
  <c r="G16" i="27"/>
  <c r="H15" i="27"/>
  <c r="G15" i="27"/>
  <c r="H14" i="27"/>
  <c r="G14" i="27"/>
  <c r="H13" i="27"/>
  <c r="G13" i="27"/>
  <c r="H12" i="27"/>
  <c r="G12" i="27"/>
  <c r="H11" i="27"/>
  <c r="G11" i="27"/>
  <c r="C7" i="27"/>
  <c r="J77" i="31"/>
  <c r="I77" i="31"/>
  <c r="F77" i="31"/>
  <c r="E77" i="31"/>
  <c r="D77" i="31"/>
  <c r="C77" i="31"/>
  <c r="H76" i="31"/>
  <c r="G76" i="31"/>
  <c r="H75" i="31"/>
  <c r="G75" i="31"/>
  <c r="H74" i="31"/>
  <c r="G74" i="31"/>
  <c r="H73" i="31"/>
  <c r="G73" i="31"/>
  <c r="H72" i="31"/>
  <c r="G72" i="31"/>
  <c r="H71" i="31"/>
  <c r="G71" i="31"/>
  <c r="J69" i="31"/>
  <c r="I69" i="31"/>
  <c r="F69" i="31"/>
  <c r="H69" i="31" s="1"/>
  <c r="E69" i="31"/>
  <c r="G69" i="31" s="1"/>
  <c r="D69" i="31"/>
  <c r="C69" i="31"/>
  <c r="H66" i="31"/>
  <c r="G66" i="31"/>
  <c r="H65" i="31"/>
  <c r="G65" i="31"/>
  <c r="H64" i="31"/>
  <c r="G64" i="31"/>
  <c r="H63" i="31"/>
  <c r="G63" i="31"/>
  <c r="G60" i="31"/>
  <c r="J58" i="31"/>
  <c r="I58" i="31"/>
  <c r="F58" i="31"/>
  <c r="H58" i="31" s="1"/>
  <c r="E58" i="31"/>
  <c r="G58" i="31" s="1"/>
  <c r="D58" i="31"/>
  <c r="C58" i="31"/>
  <c r="H56" i="31"/>
  <c r="G56" i="31"/>
  <c r="H55" i="31"/>
  <c r="G55" i="31"/>
  <c r="H54" i="31"/>
  <c r="G54" i="31"/>
  <c r="H53" i="31"/>
  <c r="G53" i="31"/>
  <c r="H52" i="31"/>
  <c r="G52" i="31"/>
  <c r="H51" i="31"/>
  <c r="G51" i="31"/>
  <c r="H50" i="31"/>
  <c r="G50" i="31"/>
  <c r="H48" i="31"/>
  <c r="G48" i="31"/>
  <c r="H46" i="31"/>
  <c r="G46" i="31"/>
  <c r="H45" i="31"/>
  <c r="G45" i="31"/>
  <c r="H44" i="31"/>
  <c r="G44" i="31"/>
  <c r="H43" i="31"/>
  <c r="G43" i="31"/>
  <c r="H42" i="31"/>
  <c r="G42" i="31"/>
  <c r="H41" i="31"/>
  <c r="G41" i="31"/>
  <c r="H40" i="31"/>
  <c r="G40" i="31"/>
  <c r="H39" i="31"/>
  <c r="G39" i="31"/>
  <c r="H37" i="31"/>
  <c r="G37" i="31"/>
  <c r="H36" i="31"/>
  <c r="G36" i="31"/>
  <c r="J34" i="31"/>
  <c r="I34" i="31"/>
  <c r="F34" i="31"/>
  <c r="H34" i="31" s="1"/>
  <c r="E34" i="31"/>
  <c r="G34" i="31" s="1"/>
  <c r="D34" i="31"/>
  <c r="C34" i="31"/>
  <c r="H33" i="31"/>
  <c r="G33" i="31"/>
  <c r="H32" i="31"/>
  <c r="G32" i="31"/>
  <c r="J30" i="31"/>
  <c r="I30" i="31"/>
  <c r="F30" i="31"/>
  <c r="H30" i="31" s="1"/>
  <c r="E30" i="31"/>
  <c r="G30" i="31" s="1"/>
  <c r="D30" i="31"/>
  <c r="C30" i="31"/>
  <c r="H29" i="31"/>
  <c r="G29" i="31"/>
  <c r="H28" i="31"/>
  <c r="G28" i="31"/>
  <c r="H27" i="31"/>
  <c r="G27" i="31"/>
  <c r="J25" i="31"/>
  <c r="I25" i="31"/>
  <c r="F25" i="31"/>
  <c r="H25" i="31" s="1"/>
  <c r="E25" i="31"/>
  <c r="G25" i="31" s="1"/>
  <c r="D25" i="31"/>
  <c r="C25" i="31"/>
  <c r="H24" i="31"/>
  <c r="G24" i="31"/>
  <c r="J22" i="31"/>
  <c r="J78" i="31" s="1"/>
  <c r="I22" i="31"/>
  <c r="I78" i="31" s="1"/>
  <c r="F22" i="31"/>
  <c r="E22" i="31"/>
  <c r="D22" i="31"/>
  <c r="D78" i="31" s="1"/>
  <c r="C22" i="31"/>
  <c r="C78" i="31" s="1"/>
  <c r="H21" i="31"/>
  <c r="G21" i="31"/>
  <c r="H20" i="31"/>
  <c r="G20" i="31"/>
  <c r="H19" i="31"/>
  <c r="G19" i="31"/>
  <c r="H18" i="31"/>
  <c r="G18" i="31"/>
  <c r="H17" i="31"/>
  <c r="G17" i="31"/>
  <c r="H16" i="31"/>
  <c r="G16" i="31"/>
  <c r="H15" i="31"/>
  <c r="G15" i="31"/>
  <c r="H14" i="31"/>
  <c r="G14" i="31"/>
  <c r="H13" i="31"/>
  <c r="G13" i="31"/>
  <c r="H12" i="31"/>
  <c r="G12" i="31"/>
  <c r="H11" i="31"/>
  <c r="G11" i="31"/>
  <c r="C7" i="31"/>
  <c r="J77" i="11"/>
  <c r="I77" i="11"/>
  <c r="F77" i="11"/>
  <c r="E77" i="11"/>
  <c r="D77" i="11"/>
  <c r="C77" i="11"/>
  <c r="H76" i="11"/>
  <c r="G76" i="11"/>
  <c r="H75" i="11"/>
  <c r="G75" i="11"/>
  <c r="H74" i="11"/>
  <c r="G74" i="11"/>
  <c r="H73" i="11"/>
  <c r="G73" i="11"/>
  <c r="H72" i="11"/>
  <c r="G72" i="11"/>
  <c r="H71" i="11"/>
  <c r="G71" i="11"/>
  <c r="J69" i="11"/>
  <c r="I69" i="11"/>
  <c r="F69" i="11"/>
  <c r="H69" i="11" s="1"/>
  <c r="E69" i="11"/>
  <c r="G69" i="11" s="1"/>
  <c r="D69" i="11"/>
  <c r="C69" i="11"/>
  <c r="H66" i="11"/>
  <c r="G66" i="11"/>
  <c r="H65" i="11"/>
  <c r="G65" i="11"/>
  <c r="H64" i="11"/>
  <c r="G64" i="11"/>
  <c r="H63" i="11"/>
  <c r="G63" i="11"/>
  <c r="H62" i="11"/>
  <c r="G62" i="11"/>
  <c r="H61" i="11"/>
  <c r="G61" i="11"/>
  <c r="H60" i="11"/>
  <c r="G60" i="11"/>
  <c r="J58" i="11"/>
  <c r="I58" i="11"/>
  <c r="F58" i="11"/>
  <c r="H58" i="11" s="1"/>
  <c r="E58" i="11"/>
  <c r="G58" i="11" s="1"/>
  <c r="D58" i="11"/>
  <c r="C58" i="11"/>
  <c r="H56" i="11"/>
  <c r="G56" i="11"/>
  <c r="H55" i="11"/>
  <c r="G55" i="11"/>
  <c r="H54" i="11"/>
  <c r="G54" i="11"/>
  <c r="H53" i="11"/>
  <c r="G53" i="11"/>
  <c r="H52" i="11"/>
  <c r="G52" i="11"/>
  <c r="H50" i="11"/>
  <c r="H49" i="11"/>
  <c r="G49" i="11"/>
  <c r="H48" i="11"/>
  <c r="G48" i="11"/>
  <c r="H46" i="11"/>
  <c r="G46" i="11"/>
  <c r="H45" i="11"/>
  <c r="G45" i="11"/>
  <c r="H44" i="11"/>
  <c r="G44" i="11"/>
  <c r="H43" i="11"/>
  <c r="G43" i="11"/>
  <c r="H42" i="11"/>
  <c r="G42" i="11"/>
  <c r="H41" i="11"/>
  <c r="G41" i="11"/>
  <c r="H39" i="11"/>
  <c r="G39" i="11"/>
  <c r="H37" i="11"/>
  <c r="G37" i="11"/>
  <c r="H36" i="11"/>
  <c r="G36" i="11"/>
  <c r="J34" i="11"/>
  <c r="I34" i="11"/>
  <c r="F34" i="11"/>
  <c r="H34" i="11" s="1"/>
  <c r="E34" i="11"/>
  <c r="G34" i="11" s="1"/>
  <c r="D34" i="11"/>
  <c r="C34" i="11"/>
  <c r="H33" i="11"/>
  <c r="G33" i="11"/>
  <c r="H32" i="11"/>
  <c r="G32" i="11"/>
  <c r="J30" i="11"/>
  <c r="I30" i="11"/>
  <c r="F30" i="11"/>
  <c r="H30" i="11" s="1"/>
  <c r="E30" i="11"/>
  <c r="G30" i="11" s="1"/>
  <c r="D30" i="11"/>
  <c r="C30" i="11"/>
  <c r="H28" i="11"/>
  <c r="G28" i="11"/>
  <c r="H27" i="11"/>
  <c r="G27" i="11"/>
  <c r="J25" i="11"/>
  <c r="I25" i="11"/>
  <c r="F25" i="11"/>
  <c r="H25" i="11" s="1"/>
  <c r="E25" i="11"/>
  <c r="G25" i="11" s="1"/>
  <c r="D25" i="11"/>
  <c r="C25" i="11"/>
  <c r="H24" i="11"/>
  <c r="G24" i="11"/>
  <c r="J22" i="11"/>
  <c r="I22" i="11"/>
  <c r="F22" i="11"/>
  <c r="H22" i="11" s="1"/>
  <c r="E22" i="11"/>
  <c r="G22" i="11" s="1"/>
  <c r="D22" i="11"/>
  <c r="C22" i="11"/>
  <c r="H21" i="11"/>
  <c r="G21" i="11"/>
  <c r="H20" i="11"/>
  <c r="G20" i="11"/>
  <c r="H19" i="11"/>
  <c r="G19" i="11"/>
  <c r="H18" i="11"/>
  <c r="G18" i="11"/>
  <c r="H17" i="11"/>
  <c r="G17" i="11"/>
  <c r="H16" i="11"/>
  <c r="G16" i="11"/>
  <c r="H15" i="11"/>
  <c r="G15" i="11"/>
  <c r="H14" i="11"/>
  <c r="G14" i="11"/>
  <c r="H13" i="11"/>
  <c r="G13" i="11"/>
  <c r="H12" i="11"/>
  <c r="G12" i="11"/>
  <c r="H11" i="11"/>
  <c r="G11" i="11"/>
  <c r="C7" i="11"/>
  <c r="J77" i="10"/>
  <c r="I77" i="10"/>
  <c r="F77" i="10"/>
  <c r="H77" i="10" s="1"/>
  <c r="E77" i="10"/>
  <c r="G77" i="10" s="1"/>
  <c r="D77" i="10"/>
  <c r="C77" i="10"/>
  <c r="H76" i="10"/>
  <c r="G76" i="10"/>
  <c r="H75" i="10"/>
  <c r="G75" i="10"/>
  <c r="H74" i="10"/>
  <c r="G74" i="10"/>
  <c r="H73" i="10"/>
  <c r="G73" i="10"/>
  <c r="H72" i="10"/>
  <c r="G72" i="10"/>
  <c r="H71" i="10"/>
  <c r="G71" i="10"/>
  <c r="J69" i="10"/>
  <c r="I69" i="10"/>
  <c r="F69" i="10"/>
  <c r="H69" i="10" s="1"/>
  <c r="E69" i="10"/>
  <c r="G69" i="10" s="1"/>
  <c r="D69" i="10"/>
  <c r="C69" i="10"/>
  <c r="H67" i="10"/>
  <c r="G67" i="10"/>
  <c r="H65" i="10"/>
  <c r="G65" i="10"/>
  <c r="H64" i="10"/>
  <c r="G64" i="10"/>
  <c r="H63" i="10"/>
  <c r="G63" i="10"/>
  <c r="H61" i="10"/>
  <c r="G61" i="10"/>
  <c r="J58" i="10"/>
  <c r="I58" i="10"/>
  <c r="F58" i="10"/>
  <c r="H58" i="10" s="1"/>
  <c r="E58" i="10"/>
  <c r="G58" i="10" s="1"/>
  <c r="D58" i="10"/>
  <c r="C58" i="10"/>
  <c r="H56" i="10"/>
  <c r="G56" i="10"/>
  <c r="H55" i="10"/>
  <c r="G55" i="10"/>
  <c r="H54" i="10"/>
  <c r="G54" i="10"/>
  <c r="H53" i="10"/>
  <c r="G53" i="10"/>
  <c r="H52" i="10"/>
  <c r="G52" i="10"/>
  <c r="H51" i="10"/>
  <c r="G51" i="10"/>
  <c r="H50" i="10"/>
  <c r="G50" i="10"/>
  <c r="H49" i="10"/>
  <c r="G49" i="10"/>
  <c r="H48" i="10"/>
  <c r="G48" i="10"/>
  <c r="H46" i="10"/>
  <c r="G46" i="10"/>
  <c r="H45" i="10"/>
  <c r="G45" i="10"/>
  <c r="H44" i="10"/>
  <c r="G44" i="10"/>
  <c r="H43" i="10"/>
  <c r="G43" i="10"/>
  <c r="H42" i="10"/>
  <c r="G42" i="10"/>
  <c r="H41" i="10"/>
  <c r="G41" i="10"/>
  <c r="H40" i="10"/>
  <c r="G40" i="10"/>
  <c r="H39" i="10"/>
  <c r="G39" i="10"/>
  <c r="H38" i="10"/>
  <c r="G38" i="10"/>
  <c r="H37" i="10"/>
  <c r="G37" i="10"/>
  <c r="H36" i="10"/>
  <c r="G36" i="10"/>
  <c r="J34" i="10"/>
  <c r="I34" i="10"/>
  <c r="F34" i="10"/>
  <c r="H34" i="10" s="1"/>
  <c r="E34" i="10"/>
  <c r="G34" i="10" s="1"/>
  <c r="D34" i="10"/>
  <c r="C34" i="10"/>
  <c r="H33" i="10"/>
  <c r="G33" i="10"/>
  <c r="H32" i="10"/>
  <c r="G32" i="10"/>
  <c r="J30" i="10"/>
  <c r="I30" i="10"/>
  <c r="F30" i="10"/>
  <c r="H30" i="10" s="1"/>
  <c r="E30" i="10"/>
  <c r="G30" i="10" s="1"/>
  <c r="D30" i="10"/>
  <c r="C30" i="10"/>
  <c r="H28" i="10"/>
  <c r="G28" i="10"/>
  <c r="H27" i="10"/>
  <c r="G27" i="10"/>
  <c r="J25" i="10"/>
  <c r="I25" i="10"/>
  <c r="F25" i="10"/>
  <c r="H25" i="10" s="1"/>
  <c r="E25" i="10"/>
  <c r="G25" i="10" s="1"/>
  <c r="D25" i="10"/>
  <c r="C25" i="10"/>
  <c r="H24" i="10"/>
  <c r="G24" i="10"/>
  <c r="J22" i="10"/>
  <c r="J78" i="10" s="1"/>
  <c r="I22" i="10"/>
  <c r="I78" i="10" s="1"/>
  <c r="F22" i="10"/>
  <c r="E22" i="10"/>
  <c r="D22" i="10"/>
  <c r="D78" i="10" s="1"/>
  <c r="C22" i="10"/>
  <c r="C78" i="10" s="1"/>
  <c r="H21" i="10"/>
  <c r="G21" i="10"/>
  <c r="H20" i="10"/>
  <c r="G20" i="10"/>
  <c r="H19" i="10"/>
  <c r="G19" i="10"/>
  <c r="H18" i="10"/>
  <c r="G18" i="10"/>
  <c r="H17" i="10"/>
  <c r="G17" i="10"/>
  <c r="H16" i="10"/>
  <c r="G16" i="10"/>
  <c r="H15" i="10"/>
  <c r="G15" i="10"/>
  <c r="H14" i="10"/>
  <c r="G14" i="10"/>
  <c r="H13" i="10"/>
  <c r="G13" i="10"/>
  <c r="H12" i="10"/>
  <c r="G12" i="10"/>
  <c r="H11" i="10"/>
  <c r="G11" i="10"/>
  <c r="C7" i="10"/>
  <c r="A3" i="10"/>
  <c r="J77" i="9"/>
  <c r="I77" i="9"/>
  <c r="F77" i="9"/>
  <c r="H77" i="9" s="1"/>
  <c r="E77" i="9"/>
  <c r="G77" i="9" s="1"/>
  <c r="D77" i="9"/>
  <c r="C77" i="9"/>
  <c r="H76" i="9"/>
  <c r="G76" i="9"/>
  <c r="H75" i="9"/>
  <c r="G75" i="9"/>
  <c r="H74" i="9"/>
  <c r="G74" i="9"/>
  <c r="H73" i="9"/>
  <c r="G73" i="9"/>
  <c r="H72" i="9"/>
  <c r="G72" i="9"/>
  <c r="H71" i="9"/>
  <c r="G71" i="9"/>
  <c r="J69" i="9"/>
  <c r="I69" i="9"/>
  <c r="F69" i="9"/>
  <c r="E69" i="9"/>
  <c r="G69" i="9" s="1"/>
  <c r="D69" i="9"/>
  <c r="C69" i="9"/>
  <c r="H68" i="9"/>
  <c r="G68" i="9"/>
  <c r="H67" i="9"/>
  <c r="G67" i="9"/>
  <c r="H66" i="9"/>
  <c r="G66" i="9"/>
  <c r="H65" i="9"/>
  <c r="G65" i="9"/>
  <c r="H64" i="9"/>
  <c r="G64" i="9"/>
  <c r="H63" i="9"/>
  <c r="G63" i="9"/>
  <c r="H62" i="9"/>
  <c r="G62" i="9"/>
  <c r="H61" i="9"/>
  <c r="G61" i="9"/>
  <c r="H60" i="9"/>
  <c r="G60" i="9"/>
  <c r="J58" i="9"/>
  <c r="I58" i="9"/>
  <c r="F58" i="9"/>
  <c r="H58" i="9" s="1"/>
  <c r="E58" i="9"/>
  <c r="G58" i="9" s="1"/>
  <c r="D58" i="9"/>
  <c r="C58" i="9"/>
  <c r="H56" i="9"/>
  <c r="G56" i="9"/>
  <c r="H55" i="9"/>
  <c r="G55" i="9"/>
  <c r="H54" i="9"/>
  <c r="G54" i="9"/>
  <c r="H53" i="9"/>
  <c r="G53" i="9"/>
  <c r="H52" i="9"/>
  <c r="G52" i="9"/>
  <c r="H51" i="9"/>
  <c r="G51" i="9"/>
  <c r="H50" i="9"/>
  <c r="G50" i="9"/>
  <c r="H49" i="9"/>
  <c r="G49" i="9"/>
  <c r="H48" i="9"/>
  <c r="G48" i="9"/>
  <c r="H47" i="9"/>
  <c r="G47" i="9"/>
  <c r="H46" i="9"/>
  <c r="G46" i="9"/>
  <c r="H45" i="9"/>
  <c r="G45" i="9"/>
  <c r="H44" i="9"/>
  <c r="G44" i="9"/>
  <c r="H43" i="9"/>
  <c r="G43" i="9"/>
  <c r="H42" i="9"/>
  <c r="G42" i="9"/>
  <c r="H41" i="9"/>
  <c r="G41" i="9"/>
  <c r="H40" i="9"/>
  <c r="G40" i="9"/>
  <c r="H39" i="9"/>
  <c r="G39" i="9"/>
  <c r="H38" i="9"/>
  <c r="G38" i="9"/>
  <c r="H37" i="9"/>
  <c r="G37" i="9"/>
  <c r="H36" i="9"/>
  <c r="G36" i="9"/>
  <c r="J34" i="9"/>
  <c r="I34" i="9"/>
  <c r="F34" i="9"/>
  <c r="H34" i="9" s="1"/>
  <c r="E34" i="9"/>
  <c r="G34" i="9" s="1"/>
  <c r="D34" i="9"/>
  <c r="C34" i="9"/>
  <c r="H33" i="9"/>
  <c r="G33" i="9"/>
  <c r="H32" i="9"/>
  <c r="G32" i="9"/>
  <c r="J30" i="9"/>
  <c r="I30" i="9"/>
  <c r="F30" i="9"/>
  <c r="H30" i="9" s="1"/>
  <c r="E30" i="9"/>
  <c r="G30" i="9" s="1"/>
  <c r="D30" i="9"/>
  <c r="C30" i="9"/>
  <c r="H29" i="9"/>
  <c r="G29" i="9"/>
  <c r="H28" i="9"/>
  <c r="G28" i="9"/>
  <c r="H27" i="9"/>
  <c r="G27" i="9"/>
  <c r="J25" i="9"/>
  <c r="I25" i="9"/>
  <c r="F25" i="9"/>
  <c r="H25" i="9" s="1"/>
  <c r="E25" i="9"/>
  <c r="G25" i="9" s="1"/>
  <c r="D25" i="9"/>
  <c r="C25" i="9"/>
  <c r="H24" i="9"/>
  <c r="G24" i="9"/>
  <c r="J22" i="9"/>
  <c r="J78" i="9" s="1"/>
  <c r="I22" i="9"/>
  <c r="I78" i="9" s="1"/>
  <c r="F22" i="9"/>
  <c r="E22" i="9"/>
  <c r="D22" i="9"/>
  <c r="D78" i="9" s="1"/>
  <c r="C22" i="9"/>
  <c r="C78" i="9" s="1"/>
  <c r="H21" i="9"/>
  <c r="G21" i="9"/>
  <c r="H20" i="9"/>
  <c r="G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H12" i="9"/>
  <c r="G12" i="9"/>
  <c r="H11" i="9"/>
  <c r="G11" i="9"/>
  <c r="H77" i="27" l="1"/>
  <c r="G77" i="31"/>
  <c r="H77" i="29"/>
  <c r="G77" i="20"/>
  <c r="H77" i="21"/>
  <c r="G77" i="21"/>
  <c r="J78" i="20"/>
  <c r="I78" i="20"/>
  <c r="D78" i="20"/>
  <c r="C78" i="20"/>
  <c r="H77" i="28"/>
  <c r="G77" i="28"/>
  <c r="H77" i="31"/>
  <c r="J78" i="29"/>
  <c r="G30" i="21"/>
  <c r="I78" i="29"/>
  <c r="J78" i="28"/>
  <c r="D78" i="11"/>
  <c r="C78" i="29"/>
  <c r="H30" i="21"/>
  <c r="J78" i="11"/>
  <c r="D78" i="29"/>
  <c r="C78" i="28"/>
  <c r="H30" i="29"/>
  <c r="G30" i="29"/>
  <c r="I78" i="28"/>
  <c r="I78" i="11"/>
  <c r="H30" i="20"/>
  <c r="G30" i="20"/>
  <c r="D78" i="28"/>
  <c r="H30" i="27"/>
  <c r="G30" i="27"/>
  <c r="J78" i="27"/>
  <c r="C78" i="11"/>
  <c r="H69" i="9"/>
  <c r="F78" i="29"/>
  <c r="H58" i="29"/>
  <c r="E78" i="29"/>
  <c r="G58" i="29"/>
  <c r="H22" i="21"/>
  <c r="F78" i="21"/>
  <c r="H78" i="21" s="1"/>
  <c r="G22" i="21"/>
  <c r="E78" i="21"/>
  <c r="G78" i="21" s="1"/>
  <c r="H22" i="20"/>
  <c r="F78" i="20"/>
  <c r="G22" i="20"/>
  <c r="E78" i="20"/>
  <c r="H69" i="28"/>
  <c r="F78" i="28"/>
  <c r="E78" i="28"/>
  <c r="G69" i="28"/>
  <c r="F78" i="27"/>
  <c r="H78" i="27" s="1"/>
  <c r="H22" i="27"/>
  <c r="G22" i="27"/>
  <c r="E78" i="27"/>
  <c r="G78" i="27" s="1"/>
  <c r="F78" i="31"/>
  <c r="H78" i="31" s="1"/>
  <c r="H22" i="31"/>
  <c r="G22" i="31"/>
  <c r="E78" i="31"/>
  <c r="G78" i="31" s="1"/>
  <c r="H77" i="11"/>
  <c r="F78" i="11"/>
  <c r="E78" i="11"/>
  <c r="G77" i="11"/>
  <c r="H22" i="10"/>
  <c r="F78" i="10"/>
  <c r="H78" i="10" s="1"/>
  <c r="G22" i="10"/>
  <c r="E78" i="10"/>
  <c r="G78" i="10" s="1"/>
  <c r="F78" i="9"/>
  <c r="H78" i="9" s="1"/>
  <c r="H22" i="9"/>
  <c r="E78" i="9"/>
  <c r="G78" i="9" s="1"/>
  <c r="G22" i="9"/>
  <c r="H78" i="11" l="1"/>
  <c r="H78" i="20"/>
  <c r="G78" i="20"/>
  <c r="G78" i="28"/>
  <c r="G78" i="29"/>
  <c r="G78" i="11"/>
  <c r="H78" i="29"/>
  <c r="H78" i="28"/>
</calcChain>
</file>

<file path=xl/sharedStrings.xml><?xml version="1.0" encoding="utf-8"?>
<sst xmlns="http://schemas.openxmlformats.org/spreadsheetml/2006/main" count="793" uniqueCount="99">
  <si>
    <t>Annexure - 5</t>
  </si>
  <si>
    <t>Amt. in lakhs</t>
  </si>
  <si>
    <t>No.</t>
  </si>
  <si>
    <t>Bank</t>
  </si>
  <si>
    <t>Disbursement upto end of current quarter</t>
  </si>
  <si>
    <t>% Achievement</t>
  </si>
  <si>
    <t>Outstanding upto end of current quarter</t>
  </si>
  <si>
    <t>A/c</t>
  </si>
  <si>
    <t>Amt.</t>
  </si>
  <si>
    <t>SUB TOTAL</t>
  </si>
  <si>
    <t>CO-OPERATIVE BANKS</t>
  </si>
  <si>
    <t>DCCB</t>
  </si>
  <si>
    <t>GSCARDB</t>
  </si>
  <si>
    <t>GSCB</t>
  </si>
  <si>
    <t>REGIONAL RURAL BANKS</t>
  </si>
  <si>
    <t>PRIVATE  BANKS</t>
  </si>
  <si>
    <t>SMALL FINANCE BANK</t>
  </si>
  <si>
    <t>PAYMENT BANK</t>
  </si>
  <si>
    <t>INDIA POST PAYMENTS BANK</t>
  </si>
  <si>
    <t>AIRTEL PAYMENTS BANK</t>
  </si>
  <si>
    <t>FINO PAYMENTS BANK</t>
  </si>
  <si>
    <t>PAYTM  PAYMENTS BANK</t>
  </si>
  <si>
    <t>NSDL  PAYMENTS  BANK</t>
  </si>
  <si>
    <t>JIO PAYMENTS BANK</t>
  </si>
  <si>
    <t>Annexure - 5A</t>
  </si>
  <si>
    <t xml:space="preserve">FARM CREDIT - CROP LOAN     </t>
  </si>
  <si>
    <t>Annexure - 5B</t>
  </si>
  <si>
    <t xml:space="preserve">FARM CREDIT - TERM LOAN       </t>
  </si>
  <si>
    <t>Annexure - 5C</t>
  </si>
  <si>
    <t xml:space="preserve">Agri. Infrastructure  &amp; Ancillary      </t>
  </si>
  <si>
    <t>Annexure - 5D</t>
  </si>
  <si>
    <t>Total Agriculture</t>
  </si>
  <si>
    <t>Annexure - 5E</t>
  </si>
  <si>
    <t>Total MSME</t>
  </si>
  <si>
    <t>Annexure - 5F</t>
  </si>
  <si>
    <t>Education (PS)</t>
  </si>
  <si>
    <t>Annexure - 5G</t>
  </si>
  <si>
    <t>Housing (PS)</t>
  </si>
  <si>
    <t>Annexure - 5H</t>
  </si>
  <si>
    <t>Total Other PS (Social + Renew. Energy + others)</t>
  </si>
  <si>
    <t>Bankwise Statement Showing Target, Disbursement &amp; Outstanding Under</t>
  </si>
  <si>
    <t xml:space="preserve">Nationalised Banks              </t>
  </si>
  <si>
    <t>Bank Of Baroda</t>
  </si>
  <si>
    <t>Bank Of India</t>
  </si>
  <si>
    <t>Bank Of Maharashtra</t>
  </si>
  <si>
    <t>Canara Bank</t>
  </si>
  <si>
    <t>Central Bank Of India</t>
  </si>
  <si>
    <t>Indian Bank</t>
  </si>
  <si>
    <t>Indian Overseas Bank</t>
  </si>
  <si>
    <t>Punjab National Bank</t>
  </si>
  <si>
    <t>Punjab And Sind Bank</t>
  </si>
  <si>
    <t>Union Bank Of India</t>
  </si>
  <si>
    <t>Uco Bank</t>
  </si>
  <si>
    <t>SBI</t>
  </si>
  <si>
    <t>State Bank of India</t>
  </si>
  <si>
    <t>Sub Total</t>
  </si>
  <si>
    <t>Grand Total</t>
  </si>
  <si>
    <t>Baroda Gramin Bank</t>
  </si>
  <si>
    <t>Saurashtra Gramin Bank</t>
  </si>
  <si>
    <t>Axis Bank</t>
  </si>
  <si>
    <t>Csb Bank Limited</t>
  </si>
  <si>
    <t>City Union Bank</t>
  </si>
  <si>
    <t>DCB Bank</t>
  </si>
  <si>
    <t>Dhanlaxmi Bank</t>
  </si>
  <si>
    <t>Federal Bank</t>
  </si>
  <si>
    <t>HDFC Bank</t>
  </si>
  <si>
    <t>ICICI Bank</t>
  </si>
  <si>
    <t>IDBI Bank</t>
  </si>
  <si>
    <t>Idfc First Bank</t>
  </si>
  <si>
    <t>Indusind Bank</t>
  </si>
  <si>
    <t>J &amp; K Bank</t>
  </si>
  <si>
    <t>Karnataka Bank</t>
  </si>
  <si>
    <t>Karur Vysya Bank</t>
  </si>
  <si>
    <t>Kotak Mahindra Bank</t>
  </si>
  <si>
    <t>DBS Bank</t>
  </si>
  <si>
    <t>RBL Bank</t>
  </si>
  <si>
    <t>South Indian Bank</t>
  </si>
  <si>
    <t>Tamilnad Mercantile Bank</t>
  </si>
  <si>
    <t>Yes Bank</t>
  </si>
  <si>
    <t>Bandhan Bank</t>
  </si>
  <si>
    <t>SBM Bank</t>
  </si>
  <si>
    <t>Equitas Small Fin. Bank</t>
  </si>
  <si>
    <t>Ujjivan Small Fin. Bank</t>
  </si>
  <si>
    <t>Jana Small Fin. Bank</t>
  </si>
  <si>
    <t>AU Small Fin. Bank</t>
  </si>
  <si>
    <t>Suryoday Small Fin. Bank</t>
  </si>
  <si>
    <t>Esaf Small Fin. Bank</t>
  </si>
  <si>
    <t>Unity Small Finance Bank</t>
  </si>
  <si>
    <t>Shivalik Small Finance Bank</t>
  </si>
  <si>
    <t>Utkarsh Small Fin. Bank</t>
  </si>
  <si>
    <t>Source: Data submmited in rbiacp.slbcindia.com portal by member banks</t>
  </si>
  <si>
    <t>* SBM Bank is newly added bank. SBM Bank not able to submit the data.</t>
  </si>
  <si>
    <t>Disbursement Target 2025 - 26</t>
  </si>
  <si>
    <t>TOTAL PRIORITY SECTOR                                                                                                                        Amt. in lakhs</t>
  </si>
  <si>
    <t xml:space="preserve">Annual Credit Plan (ACP) For The Quarter Ended September  2025 - Priority Sector  </t>
  </si>
  <si>
    <t>Co-Operative Banks</t>
  </si>
  <si>
    <t>Regional Rural Banks</t>
  </si>
  <si>
    <t>Private Banks</t>
  </si>
  <si>
    <t>Small Finance Banks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</si>
</sst>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8"/>
      <color theme="1"/>
      <name val="Arial Black"/>
      <family val="2"/>
    </font>
    <font>
      <sz val="12"/>
      <color theme="1"/>
      <name val="Arial Black"/>
      <family val="2"/>
    </font>
    <font>
      <sz val="12"/>
      <name val="Arial Black"/>
      <family val="2"/>
    </font>
    <font>
      <b/>
      <sz val="12"/>
      <name val="Arial Black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Arial Black"/>
      <family val="2"/>
    </font>
    <font>
      <b/>
      <sz val="12"/>
      <color theme="1"/>
      <name val="Aptos Black"/>
      <family val="2"/>
    </font>
    <font>
      <sz val="14"/>
      <name val="Arial Black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6" fillId="0" borderId="1" xfId="0" applyFont="1" applyBorder="1" applyAlignment="1">
      <alignment horizontal="center" vertical="center"/>
    </xf>
    <xf numFmtId="2" fontId="0" fillId="0" borderId="0" xfId="0" applyNumberFormat="1"/>
    <xf numFmtId="0" fontId="9" fillId="0" borderId="0" xfId="0" applyFont="1"/>
    <xf numFmtId="0" fontId="10" fillId="0" borderId="0" xfId="0" applyFont="1"/>
    <xf numFmtId="0" fontId="11" fillId="0" borderId="0" xfId="0" applyFont="1"/>
    <xf numFmtId="2" fontId="6" fillId="0" borderId="1" xfId="0" applyNumberFormat="1" applyFont="1" applyBorder="1" applyAlignment="1">
      <alignment horizontal="center" vertical="center"/>
    </xf>
    <xf numFmtId="0" fontId="4" fillId="0" borderId="3" xfId="0" applyFont="1" applyBorder="1"/>
    <xf numFmtId="0" fontId="2" fillId="0" borderId="3" xfId="0" applyFont="1" applyBorder="1"/>
    <xf numFmtId="0" fontId="0" fillId="0" borderId="3" xfId="0" applyBorder="1"/>
    <xf numFmtId="0" fontId="9" fillId="0" borderId="3" xfId="0" applyFont="1" applyBorder="1"/>
    <xf numFmtId="0" fontId="11" fillId="0" borderId="3" xfId="0" applyFont="1" applyBorder="1"/>
    <xf numFmtId="0" fontId="3" fillId="0" borderId="3" xfId="0" applyFont="1" applyBorder="1"/>
    <xf numFmtId="2" fontId="2" fillId="0" borderId="3" xfId="0" applyNumberFormat="1" applyFont="1" applyBorder="1"/>
    <xf numFmtId="2" fontId="5" fillId="0" borderId="3" xfId="0" applyNumberFormat="1" applyFont="1" applyBorder="1"/>
    <xf numFmtId="2" fontId="3" fillId="0" borderId="3" xfId="0" applyNumberFormat="1" applyFont="1" applyBorder="1"/>
    <xf numFmtId="2" fontId="9" fillId="0" borderId="3" xfId="0" applyNumberFormat="1" applyFont="1" applyBorder="1"/>
    <xf numFmtId="3" fontId="9" fillId="0" borderId="3" xfId="0" applyNumberFormat="1" applyFont="1" applyBorder="1"/>
    <xf numFmtId="3" fontId="11" fillId="0" borderId="3" xfId="0" applyNumberFormat="1" applyFont="1" applyBorder="1"/>
    <xf numFmtId="3" fontId="12" fillId="0" borderId="3" xfId="0" applyNumberFormat="1" applyFont="1" applyBorder="1"/>
    <xf numFmtId="0" fontId="7" fillId="0" borderId="6" xfId="0" applyFont="1" applyBorder="1"/>
    <xf numFmtId="0" fontId="9" fillId="0" borderId="6" xfId="0" applyFont="1" applyBorder="1"/>
    <xf numFmtId="0" fontId="0" fillId="0" borderId="6" xfId="0" applyBorder="1"/>
    <xf numFmtId="2" fontId="0" fillId="0" borderId="6" xfId="0" applyNumberFormat="1" applyBorder="1"/>
    <xf numFmtId="4" fontId="9" fillId="0" borderId="3" xfId="0" applyNumberFormat="1" applyFont="1" applyBorder="1"/>
    <xf numFmtId="4" fontId="11" fillId="0" borderId="3" xfId="0" applyNumberFormat="1" applyFont="1" applyBorder="1"/>
    <xf numFmtId="4" fontId="12" fillId="0" borderId="3" xfId="0" applyNumberFormat="1" applyFont="1" applyBorder="1"/>
    <xf numFmtId="2" fontId="11" fillId="0" borderId="3" xfId="0" applyNumberFormat="1" applyFont="1" applyBorder="1"/>
    <xf numFmtId="3" fontId="2" fillId="0" borderId="3" xfId="0" applyNumberFormat="1" applyFont="1" applyBorder="1"/>
    <xf numFmtId="4" fontId="2" fillId="0" borderId="3" xfId="0" applyNumberFormat="1" applyFont="1" applyBorder="1"/>
    <xf numFmtId="0" fontId="2" fillId="0" borderId="7" xfId="0" applyFont="1" applyBorder="1"/>
    <xf numFmtId="0" fontId="4" fillId="0" borderId="8" xfId="0" applyFont="1" applyBorder="1"/>
    <xf numFmtId="0" fontId="0" fillId="0" borderId="8" xfId="0" applyBorder="1"/>
    <xf numFmtId="0" fontId="11" fillId="0" borderId="8" xfId="0" applyFont="1" applyBorder="1" applyAlignment="1">
      <alignment horizontal="right"/>
    </xf>
    <xf numFmtId="0" fontId="2" fillId="0" borderId="7" xfId="0" applyFont="1" applyBorder="1" applyAlignment="1">
      <alignment vertical="center"/>
    </xf>
    <xf numFmtId="2" fontId="5" fillId="0" borderId="8" xfId="0" applyNumberFormat="1" applyFont="1" applyBorder="1"/>
    <xf numFmtId="0" fontId="5" fillId="0" borderId="8" xfId="0" applyFont="1" applyBorder="1"/>
    <xf numFmtId="0" fontId="6" fillId="0" borderId="9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6" fillId="0" borderId="8" xfId="0" applyFont="1" applyBorder="1" applyAlignment="1">
      <alignment horizontal="right" vertical="center"/>
    </xf>
    <xf numFmtId="0" fontId="0" fillId="0" borderId="8" xfId="0" applyBorder="1" applyAlignment="1">
      <alignment vertical="center"/>
    </xf>
    <xf numFmtId="2" fontId="5" fillId="0" borderId="8" xfId="0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6" fillId="0" borderId="9" xfId="0" applyFont="1" applyBorder="1" applyAlignment="1">
      <alignment horizontal="right"/>
    </xf>
    <xf numFmtId="0" fontId="14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3" xfId="0" applyFont="1" applyBorder="1"/>
    <xf numFmtId="0" fontId="9" fillId="0" borderId="3" xfId="0" applyFont="1" applyBorder="1" applyAlignment="1">
      <alignment horizontal="center"/>
    </xf>
    <xf numFmtId="0" fontId="9" fillId="0" borderId="3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0" fillId="0" borderId="6" xfId="0" applyBorder="1" applyAlignment="1">
      <alignment wrapText="1"/>
    </xf>
    <xf numFmtId="2" fontId="5" fillId="0" borderId="8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0"/>
  <sheetViews>
    <sheetView view="pageBreakPreview" zoomScale="90" zoomScaleSheetLayoutView="90" workbookViewId="0">
      <selection activeCell="B79" sqref="B79:B80"/>
    </sheetView>
  </sheetViews>
  <sheetFormatPr defaultRowHeight="15" x14ac:dyDescent="0.25"/>
  <cols>
    <col min="1" max="1" width="6.42578125" customWidth="1"/>
    <col min="2" max="2" width="32.42578125" customWidth="1"/>
    <col min="3" max="3" width="13.140625" customWidth="1"/>
    <col min="4" max="4" width="15.42578125" style="2" customWidth="1"/>
    <col min="5" max="5" width="13.42578125" customWidth="1"/>
    <col min="6" max="6" width="15.140625" style="2" customWidth="1"/>
    <col min="7" max="7" width="9.5703125" style="2" customWidth="1"/>
    <col min="8" max="8" width="10" style="2" customWidth="1"/>
    <col min="9" max="9" width="13.7109375" customWidth="1"/>
    <col min="10" max="10" width="15" style="2" customWidth="1"/>
  </cols>
  <sheetData>
    <row r="1" spans="1:10" ht="27" customHeight="1" x14ac:dyDescent="0.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</row>
    <row r="3" spans="1:10" ht="22.5" x14ac:dyDescent="0.25">
      <c r="A3" s="50" t="s">
        <v>40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22.5" x14ac:dyDescent="0.25">
      <c r="A4" s="50" t="s">
        <v>94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ht="19.5" hidden="1" x14ac:dyDescent="0.4">
      <c r="A5" s="7"/>
      <c r="B5" s="8"/>
      <c r="C5" s="12"/>
      <c r="D5" s="13"/>
      <c r="E5" s="7"/>
      <c r="F5" s="13"/>
      <c r="G5" s="15"/>
      <c r="H5" s="15"/>
      <c r="I5" s="12"/>
      <c r="J5" s="14"/>
    </row>
    <row r="6" spans="1:10" ht="19.5" x14ac:dyDescent="0.4">
      <c r="A6" s="62" t="s">
        <v>93</v>
      </c>
      <c r="B6" s="63"/>
      <c r="C6" s="63"/>
      <c r="D6" s="63"/>
      <c r="E6" s="63"/>
      <c r="F6" s="63"/>
      <c r="G6" s="63"/>
      <c r="H6" s="63"/>
      <c r="I6" s="63"/>
      <c r="J6" s="64"/>
    </row>
    <row r="7" spans="1:10" ht="17.25" customHeight="1" x14ac:dyDescent="0.25">
      <c r="A7" s="55" t="s">
        <v>2</v>
      </c>
      <c r="B7" s="52" t="s">
        <v>3</v>
      </c>
      <c r="C7" s="45" t="s">
        <v>92</v>
      </c>
      <c r="D7" s="46"/>
      <c r="E7" s="47" t="s">
        <v>4</v>
      </c>
      <c r="F7" s="48"/>
      <c r="G7" s="47" t="s">
        <v>5</v>
      </c>
      <c r="H7" s="51"/>
      <c r="I7" s="47" t="s">
        <v>6</v>
      </c>
      <c r="J7" s="51"/>
    </row>
    <row r="8" spans="1:10" ht="24" customHeight="1" x14ac:dyDescent="0.25">
      <c r="A8" s="56"/>
      <c r="B8" s="53"/>
      <c r="C8" s="46"/>
      <c r="D8" s="46"/>
      <c r="E8" s="48"/>
      <c r="F8" s="48"/>
      <c r="G8" s="51"/>
      <c r="H8" s="51"/>
      <c r="I8" s="48"/>
      <c r="J8" s="48"/>
    </row>
    <row r="9" spans="1:10" ht="15.75" x14ac:dyDescent="0.25">
      <c r="A9" s="57"/>
      <c r="B9" s="54"/>
      <c r="C9" s="1" t="s">
        <v>7</v>
      </c>
      <c r="D9" s="6" t="s">
        <v>8</v>
      </c>
      <c r="E9" s="1" t="s">
        <v>7</v>
      </c>
      <c r="F9" s="6" t="s">
        <v>8</v>
      </c>
      <c r="G9" s="6" t="s">
        <v>7</v>
      </c>
      <c r="H9" s="6" t="s">
        <v>8</v>
      </c>
      <c r="I9" s="1" t="s">
        <v>7</v>
      </c>
      <c r="J9" s="6" t="s">
        <v>8</v>
      </c>
    </row>
    <row r="10" spans="1:10" ht="19.5" x14ac:dyDescent="0.4">
      <c r="A10" s="9"/>
      <c r="B10" s="8" t="s">
        <v>41</v>
      </c>
      <c r="C10" s="67"/>
      <c r="D10" s="67"/>
      <c r="E10" s="67"/>
      <c r="F10" s="67"/>
      <c r="G10" s="67"/>
      <c r="H10" s="67"/>
      <c r="I10" s="67"/>
      <c r="J10" s="67"/>
    </row>
    <row r="11" spans="1:10" s="3" customFormat="1" x14ac:dyDescent="0.25">
      <c r="A11" s="10">
        <v>1</v>
      </c>
      <c r="B11" s="10" t="s">
        <v>42</v>
      </c>
      <c r="C11" s="17">
        <v>1180102</v>
      </c>
      <c r="D11" s="17">
        <v>5606784</v>
      </c>
      <c r="E11" s="17">
        <v>672990</v>
      </c>
      <c r="F11" s="17">
        <v>3977174</v>
      </c>
      <c r="G11" s="24">
        <f t="shared" ref="G11:G22" si="0">(E11/C11)*100</f>
        <v>57.0281212979895</v>
      </c>
      <c r="H11" s="24">
        <f t="shared" ref="H11:H22" si="1">(F11/D11)*100</f>
        <v>70.935031561765172</v>
      </c>
      <c r="I11" s="17">
        <v>1391067</v>
      </c>
      <c r="J11" s="17">
        <v>6758654</v>
      </c>
    </row>
    <row r="12" spans="1:10" s="3" customFormat="1" x14ac:dyDescent="0.25">
      <c r="A12" s="10">
        <v>2</v>
      </c>
      <c r="B12" s="10" t="s">
        <v>43</v>
      </c>
      <c r="C12" s="17">
        <v>225845</v>
      </c>
      <c r="D12" s="17">
        <v>1577336</v>
      </c>
      <c r="E12" s="17">
        <v>108074</v>
      </c>
      <c r="F12" s="17">
        <v>1134102</v>
      </c>
      <c r="G12" s="24">
        <f t="shared" si="0"/>
        <v>47.853173636786288</v>
      </c>
      <c r="H12" s="24">
        <f t="shared" si="1"/>
        <v>71.899836179482364</v>
      </c>
      <c r="I12" s="17">
        <v>314803</v>
      </c>
      <c r="J12" s="17">
        <v>2083312</v>
      </c>
    </row>
    <row r="13" spans="1:10" s="3" customFormat="1" x14ac:dyDescent="0.25">
      <c r="A13" s="10">
        <v>3</v>
      </c>
      <c r="B13" s="10" t="s">
        <v>44</v>
      </c>
      <c r="C13" s="17">
        <v>15926</v>
      </c>
      <c r="D13" s="17">
        <v>190793</v>
      </c>
      <c r="E13" s="17">
        <v>3933</v>
      </c>
      <c r="F13" s="17">
        <v>89074</v>
      </c>
      <c r="G13" s="24">
        <f t="shared" si="0"/>
        <v>24.695466532713802</v>
      </c>
      <c r="H13" s="24">
        <f t="shared" si="1"/>
        <v>46.686199179215173</v>
      </c>
      <c r="I13" s="17">
        <v>20274</v>
      </c>
      <c r="J13" s="17">
        <v>475855</v>
      </c>
    </row>
    <row r="14" spans="1:10" s="3" customFormat="1" x14ac:dyDescent="0.25">
      <c r="A14" s="10">
        <v>4</v>
      </c>
      <c r="B14" s="10" t="s">
        <v>45</v>
      </c>
      <c r="C14" s="17">
        <v>56775</v>
      </c>
      <c r="D14" s="17">
        <v>588564</v>
      </c>
      <c r="E14" s="17">
        <v>23606</v>
      </c>
      <c r="F14" s="17">
        <v>326588</v>
      </c>
      <c r="G14" s="24">
        <f t="shared" si="0"/>
        <v>41.578159401144873</v>
      </c>
      <c r="H14" s="24">
        <f t="shared" si="1"/>
        <v>55.488952773190334</v>
      </c>
      <c r="I14" s="17">
        <v>84396</v>
      </c>
      <c r="J14" s="17">
        <v>933371</v>
      </c>
    </row>
    <row r="15" spans="1:10" s="3" customFormat="1" x14ac:dyDescent="0.25">
      <c r="A15" s="10">
        <v>5</v>
      </c>
      <c r="B15" s="10" t="s">
        <v>46</v>
      </c>
      <c r="C15" s="17">
        <v>150226</v>
      </c>
      <c r="D15" s="17">
        <v>968834</v>
      </c>
      <c r="E15" s="17">
        <v>90102</v>
      </c>
      <c r="F15" s="17">
        <v>615475</v>
      </c>
      <c r="G15" s="24">
        <f t="shared" si="0"/>
        <v>59.977633698560837</v>
      </c>
      <c r="H15" s="24">
        <f t="shared" si="1"/>
        <v>63.527394785897272</v>
      </c>
      <c r="I15" s="17">
        <v>125463</v>
      </c>
      <c r="J15" s="17">
        <v>1195096</v>
      </c>
    </row>
    <row r="16" spans="1:10" s="3" customFormat="1" x14ac:dyDescent="0.25">
      <c r="A16" s="10">
        <v>6</v>
      </c>
      <c r="B16" s="10" t="s">
        <v>47</v>
      </c>
      <c r="C16" s="17">
        <v>20600</v>
      </c>
      <c r="D16" s="17">
        <v>417835</v>
      </c>
      <c r="E16" s="17">
        <v>13055</v>
      </c>
      <c r="F16" s="17">
        <v>387704</v>
      </c>
      <c r="G16" s="24">
        <f t="shared" si="0"/>
        <v>63.373786407766985</v>
      </c>
      <c r="H16" s="24">
        <f t="shared" si="1"/>
        <v>92.788780260150531</v>
      </c>
      <c r="I16" s="17">
        <v>39237</v>
      </c>
      <c r="J16" s="17">
        <v>824061</v>
      </c>
    </row>
    <row r="17" spans="1:10" s="3" customFormat="1" x14ac:dyDescent="0.25">
      <c r="A17" s="10">
        <v>7</v>
      </c>
      <c r="B17" s="10" t="s">
        <v>48</v>
      </c>
      <c r="C17" s="17">
        <v>30280</v>
      </c>
      <c r="D17" s="17">
        <v>235910</v>
      </c>
      <c r="E17" s="17">
        <v>12303</v>
      </c>
      <c r="F17" s="17">
        <v>213840</v>
      </c>
      <c r="G17" s="24">
        <f t="shared" si="0"/>
        <v>40.630779392338177</v>
      </c>
      <c r="H17" s="24">
        <f t="shared" si="1"/>
        <v>90.644737399855885</v>
      </c>
      <c r="I17" s="17">
        <v>33603</v>
      </c>
      <c r="J17" s="17">
        <v>405008</v>
      </c>
    </row>
    <row r="18" spans="1:10" s="3" customFormat="1" x14ac:dyDescent="0.25">
      <c r="A18" s="10">
        <v>8</v>
      </c>
      <c r="B18" s="10" t="s">
        <v>49</v>
      </c>
      <c r="C18" s="17">
        <v>49355</v>
      </c>
      <c r="D18" s="17">
        <v>839452</v>
      </c>
      <c r="E18" s="17">
        <v>26390</v>
      </c>
      <c r="F18" s="17">
        <v>604437</v>
      </c>
      <c r="G18" s="24">
        <f t="shared" si="0"/>
        <v>53.469759902745416</v>
      </c>
      <c r="H18" s="24">
        <f t="shared" si="1"/>
        <v>72.003759595545674</v>
      </c>
      <c r="I18" s="17">
        <v>94532</v>
      </c>
      <c r="J18" s="17">
        <v>1462574</v>
      </c>
    </row>
    <row r="19" spans="1:10" s="3" customFormat="1" x14ac:dyDescent="0.25">
      <c r="A19" s="10">
        <v>9</v>
      </c>
      <c r="B19" s="10" t="s">
        <v>50</v>
      </c>
      <c r="C19" s="17">
        <v>959</v>
      </c>
      <c r="D19" s="17">
        <v>12144</v>
      </c>
      <c r="E19" s="17">
        <v>415</v>
      </c>
      <c r="F19" s="17">
        <v>12604</v>
      </c>
      <c r="G19" s="24">
        <f t="shared" si="0"/>
        <v>43.274244004171017</v>
      </c>
      <c r="H19" s="24">
        <f t="shared" si="1"/>
        <v>103.78787878787878</v>
      </c>
      <c r="I19" s="17">
        <v>3975</v>
      </c>
      <c r="J19" s="17">
        <v>65852</v>
      </c>
    </row>
    <row r="20" spans="1:10" s="3" customFormat="1" x14ac:dyDescent="0.25">
      <c r="A20" s="10">
        <v>10</v>
      </c>
      <c r="B20" s="10" t="s">
        <v>51</v>
      </c>
      <c r="C20" s="17">
        <v>212436</v>
      </c>
      <c r="D20" s="17">
        <v>1764223</v>
      </c>
      <c r="E20" s="17">
        <v>94355</v>
      </c>
      <c r="F20" s="17">
        <v>1178523</v>
      </c>
      <c r="G20" s="24">
        <f t="shared" si="0"/>
        <v>44.41572991395055</v>
      </c>
      <c r="H20" s="24">
        <f t="shared" si="1"/>
        <v>66.801249048447957</v>
      </c>
      <c r="I20" s="17">
        <v>209854</v>
      </c>
      <c r="J20" s="17">
        <v>1839052</v>
      </c>
    </row>
    <row r="21" spans="1:10" s="3" customFormat="1" x14ac:dyDescent="0.25">
      <c r="A21" s="10">
        <v>11</v>
      </c>
      <c r="B21" s="10" t="s">
        <v>52</v>
      </c>
      <c r="C21" s="17">
        <v>26905</v>
      </c>
      <c r="D21" s="17">
        <v>248931</v>
      </c>
      <c r="E21" s="17">
        <v>11662</v>
      </c>
      <c r="F21" s="17">
        <v>212051</v>
      </c>
      <c r="G21" s="24">
        <f t="shared" si="0"/>
        <v>43.345103140680166</v>
      </c>
      <c r="H21" s="24">
        <f t="shared" si="1"/>
        <v>85.184649561525077</v>
      </c>
      <c r="I21" s="17">
        <v>42002</v>
      </c>
      <c r="J21" s="17">
        <v>620258</v>
      </c>
    </row>
    <row r="22" spans="1:10" s="4" customFormat="1" ht="19.5" x14ac:dyDescent="0.4">
      <c r="A22" s="58" t="s">
        <v>9</v>
      </c>
      <c r="B22" s="59"/>
      <c r="C22" s="18">
        <f>SUM(C11:C21)</f>
        <v>1969409</v>
      </c>
      <c r="D22" s="18">
        <f>SUM(D11:D21)</f>
        <v>12450806</v>
      </c>
      <c r="E22" s="18">
        <f>SUM(E11:E21)</f>
        <v>1056885</v>
      </c>
      <c r="F22" s="18">
        <f>SUM(F11:F21)</f>
        <v>8751572</v>
      </c>
      <c r="G22" s="25">
        <f t="shared" si="0"/>
        <v>53.665084296862666</v>
      </c>
      <c r="H22" s="25">
        <f t="shared" si="1"/>
        <v>70.289200554566506</v>
      </c>
      <c r="I22" s="18">
        <f>SUM(I11:I21)</f>
        <v>2359206</v>
      </c>
      <c r="J22" s="18">
        <f>SUM(J11:J21)</f>
        <v>16663093</v>
      </c>
    </row>
    <row r="23" spans="1:10" s="5" customFormat="1" ht="19.5" x14ac:dyDescent="0.4">
      <c r="A23" s="11"/>
      <c r="B23" s="59" t="s">
        <v>53</v>
      </c>
      <c r="C23" s="59"/>
      <c r="D23" s="59"/>
      <c r="E23" s="59"/>
      <c r="F23" s="59"/>
      <c r="G23" s="59"/>
      <c r="H23" s="59"/>
      <c r="I23" s="59"/>
      <c r="J23" s="59"/>
    </row>
    <row r="24" spans="1:10" s="3" customFormat="1" x14ac:dyDescent="0.25">
      <c r="A24" s="10">
        <v>12</v>
      </c>
      <c r="B24" s="10" t="s">
        <v>54</v>
      </c>
      <c r="C24" s="17">
        <v>559239</v>
      </c>
      <c r="D24" s="17">
        <v>4616167</v>
      </c>
      <c r="E24" s="17">
        <v>330745</v>
      </c>
      <c r="F24" s="17">
        <v>3644464</v>
      </c>
      <c r="G24" s="24">
        <f>(E24/C24)*100</f>
        <v>59.141976864989743</v>
      </c>
      <c r="H24" s="24">
        <f>(F24/D24)*100</f>
        <v>78.950003325269648</v>
      </c>
      <c r="I24" s="17">
        <v>699496</v>
      </c>
      <c r="J24" s="17">
        <v>7019334</v>
      </c>
    </row>
    <row r="25" spans="1:10" s="4" customFormat="1" ht="19.5" x14ac:dyDescent="0.4">
      <c r="A25" s="58" t="s">
        <v>55</v>
      </c>
      <c r="B25" s="59"/>
      <c r="C25" s="18">
        <f>SUM(C24:C24)</f>
        <v>559239</v>
      </c>
      <c r="D25" s="18">
        <f>SUM(D24:D24)</f>
        <v>4616167</v>
      </c>
      <c r="E25" s="18">
        <f>SUM(E24:E24)</f>
        <v>330745</v>
      </c>
      <c r="F25" s="18">
        <f>SUM(F24:F24)</f>
        <v>3644464</v>
      </c>
      <c r="G25" s="25">
        <f>(E25/C25)*100</f>
        <v>59.141976864989743</v>
      </c>
      <c r="H25" s="25">
        <f>(F25/D25)*100</f>
        <v>78.950003325269648</v>
      </c>
      <c r="I25" s="18">
        <f>SUM(I24:I24)</f>
        <v>699496</v>
      </c>
      <c r="J25" s="18">
        <f>SUM(J24:J24)</f>
        <v>7019334</v>
      </c>
    </row>
    <row r="26" spans="1:10" s="5" customFormat="1" ht="19.5" x14ac:dyDescent="0.4">
      <c r="A26" s="11"/>
      <c r="B26" s="59" t="s">
        <v>10</v>
      </c>
      <c r="C26" s="59"/>
      <c r="D26" s="59"/>
      <c r="E26" s="59"/>
      <c r="F26" s="59"/>
      <c r="G26" s="59"/>
      <c r="H26" s="59"/>
      <c r="I26" s="59"/>
      <c r="J26" s="59"/>
    </row>
    <row r="27" spans="1:10" s="3" customFormat="1" x14ac:dyDescent="0.25">
      <c r="A27" s="10">
        <v>13</v>
      </c>
      <c r="B27" s="10" t="s">
        <v>11</v>
      </c>
      <c r="C27" s="17">
        <v>1291845</v>
      </c>
      <c r="D27" s="17">
        <v>3887132</v>
      </c>
      <c r="E27" s="17">
        <v>984341</v>
      </c>
      <c r="F27" s="17">
        <v>3166495</v>
      </c>
      <c r="G27" s="24">
        <f t="shared" ref="G27:H30" si="2">(E27/C27)*100</f>
        <v>76.196525124918239</v>
      </c>
      <c r="H27" s="24">
        <f t="shared" si="2"/>
        <v>81.460958876621632</v>
      </c>
      <c r="I27" s="17">
        <v>1183595</v>
      </c>
      <c r="J27" s="17">
        <v>3307652</v>
      </c>
    </row>
    <row r="28" spans="1:10" s="3" customFormat="1" hidden="1" x14ac:dyDescent="0.25">
      <c r="A28" s="10">
        <v>14</v>
      </c>
      <c r="B28" s="10" t="s">
        <v>12</v>
      </c>
      <c r="C28" s="17">
        <v>0</v>
      </c>
      <c r="D28" s="17">
        <v>0</v>
      </c>
      <c r="E28" s="17">
        <v>0</v>
      </c>
      <c r="F28" s="17">
        <v>0</v>
      </c>
      <c r="G28" s="24" t="e">
        <f t="shared" si="2"/>
        <v>#DIV/0!</v>
      </c>
      <c r="H28" s="24" t="e">
        <f t="shared" si="2"/>
        <v>#DIV/0!</v>
      </c>
      <c r="I28" s="17">
        <v>0</v>
      </c>
      <c r="J28" s="17">
        <v>0</v>
      </c>
    </row>
    <row r="29" spans="1:10" s="3" customFormat="1" x14ac:dyDescent="0.25">
      <c r="A29" s="10">
        <v>14</v>
      </c>
      <c r="B29" s="10" t="s">
        <v>13</v>
      </c>
      <c r="C29" s="17">
        <v>23</v>
      </c>
      <c r="D29" s="17">
        <v>7824</v>
      </c>
      <c r="E29" s="17">
        <v>2</v>
      </c>
      <c r="F29" s="17">
        <v>3200</v>
      </c>
      <c r="G29" s="24">
        <f t="shared" si="2"/>
        <v>8.695652173913043</v>
      </c>
      <c r="H29" s="24">
        <f t="shared" si="2"/>
        <v>40.899795501022496</v>
      </c>
      <c r="I29" s="17">
        <v>58</v>
      </c>
      <c r="J29" s="17">
        <v>54038</v>
      </c>
    </row>
    <row r="30" spans="1:10" s="4" customFormat="1" ht="19.5" x14ac:dyDescent="0.4">
      <c r="A30" s="58" t="s">
        <v>55</v>
      </c>
      <c r="B30" s="59"/>
      <c r="C30" s="18">
        <f>SUM(C27:C29)</f>
        <v>1291868</v>
      </c>
      <c r="D30" s="18">
        <f>SUM(D27:D29)</f>
        <v>3894956</v>
      </c>
      <c r="E30" s="18">
        <f>SUM(E27:E29)</f>
        <v>984343</v>
      </c>
      <c r="F30" s="18">
        <f>SUM(F27:F29)</f>
        <v>3169695</v>
      </c>
      <c r="G30" s="25">
        <f t="shared" si="2"/>
        <v>76.195323361210271</v>
      </c>
      <c r="H30" s="25">
        <f t="shared" si="2"/>
        <v>81.379481565388673</v>
      </c>
      <c r="I30" s="18">
        <f>SUM(I27:I29)</f>
        <v>1183653</v>
      </c>
      <c r="J30" s="18">
        <f>SUM(J27:J29)</f>
        <v>3361690</v>
      </c>
    </row>
    <row r="31" spans="1:10" s="5" customFormat="1" ht="19.5" x14ac:dyDescent="0.4">
      <c r="A31" s="11"/>
      <c r="B31" s="59" t="s">
        <v>14</v>
      </c>
      <c r="C31" s="59"/>
      <c r="D31" s="59"/>
      <c r="E31" s="59"/>
      <c r="F31" s="59"/>
      <c r="G31" s="59"/>
      <c r="H31" s="59"/>
      <c r="I31" s="59"/>
      <c r="J31" s="59"/>
    </row>
    <row r="32" spans="1:10" s="3" customFormat="1" x14ac:dyDescent="0.25">
      <c r="A32" s="10">
        <v>15</v>
      </c>
      <c r="B32" s="10" t="s">
        <v>57</v>
      </c>
      <c r="C32" s="17">
        <v>260934</v>
      </c>
      <c r="D32" s="17">
        <v>600694</v>
      </c>
      <c r="E32" s="17">
        <v>171058</v>
      </c>
      <c r="F32" s="17">
        <v>450927</v>
      </c>
      <c r="G32" s="24">
        <f t="shared" ref="G32:H34" si="3">(E32/C32)*100</f>
        <v>65.556040991208505</v>
      </c>
      <c r="H32" s="24">
        <f t="shared" si="3"/>
        <v>75.067671726369838</v>
      </c>
      <c r="I32" s="17">
        <v>336152</v>
      </c>
      <c r="J32" s="17">
        <v>855493</v>
      </c>
    </row>
    <row r="33" spans="1:10" s="3" customFormat="1" x14ac:dyDescent="0.25">
      <c r="A33" s="10">
        <v>16</v>
      </c>
      <c r="B33" s="10" t="s">
        <v>58</v>
      </c>
      <c r="C33" s="17">
        <v>322881</v>
      </c>
      <c r="D33" s="17">
        <v>792108</v>
      </c>
      <c r="E33" s="17">
        <v>193976</v>
      </c>
      <c r="F33" s="17">
        <v>594281</v>
      </c>
      <c r="G33" s="24">
        <f t="shared" si="3"/>
        <v>60.076622656644396</v>
      </c>
      <c r="H33" s="24">
        <f t="shared" si="3"/>
        <v>75.02524908219587</v>
      </c>
      <c r="I33" s="17">
        <v>263540</v>
      </c>
      <c r="J33" s="17">
        <v>799582</v>
      </c>
    </row>
    <row r="34" spans="1:10" s="4" customFormat="1" ht="19.5" x14ac:dyDescent="0.4">
      <c r="A34" s="58" t="s">
        <v>55</v>
      </c>
      <c r="B34" s="59"/>
      <c r="C34" s="18">
        <f>SUM(C32:C33)</f>
        <v>583815</v>
      </c>
      <c r="D34" s="18">
        <f>SUM(D32:D33)</f>
        <v>1392802</v>
      </c>
      <c r="E34" s="18">
        <f>SUM(E32:E33)</f>
        <v>365034</v>
      </c>
      <c r="F34" s="18">
        <f>SUM(F32:F33)</f>
        <v>1045208</v>
      </c>
      <c r="G34" s="25">
        <f t="shared" si="3"/>
        <v>62.525628837902417</v>
      </c>
      <c r="H34" s="25">
        <f t="shared" si="3"/>
        <v>75.043545313691396</v>
      </c>
      <c r="I34" s="18">
        <f>SUM(I32:I33)</f>
        <v>599692</v>
      </c>
      <c r="J34" s="18">
        <f>SUM(J32:J33)</f>
        <v>1655075</v>
      </c>
    </row>
    <row r="35" spans="1:10" s="5" customFormat="1" ht="19.5" x14ac:dyDescent="0.4">
      <c r="A35" s="11"/>
      <c r="B35" s="59" t="s">
        <v>15</v>
      </c>
      <c r="C35" s="59"/>
      <c r="D35" s="59"/>
      <c r="E35" s="59"/>
      <c r="F35" s="59"/>
      <c r="G35" s="59"/>
      <c r="H35" s="59"/>
      <c r="I35" s="59"/>
      <c r="J35" s="59"/>
    </row>
    <row r="36" spans="1:10" s="3" customFormat="1" x14ac:dyDescent="0.25">
      <c r="A36" s="10">
        <v>17</v>
      </c>
      <c r="B36" s="10" t="s">
        <v>59</v>
      </c>
      <c r="C36" s="17">
        <v>139186</v>
      </c>
      <c r="D36" s="17">
        <v>4803066</v>
      </c>
      <c r="E36" s="17">
        <v>54377</v>
      </c>
      <c r="F36" s="17">
        <v>3289546</v>
      </c>
      <c r="G36" s="24">
        <f t="shared" ref="G36:G58" si="4">(E36/C36)*100</f>
        <v>39.067866021007859</v>
      </c>
      <c r="H36" s="24">
        <f t="shared" ref="H36:H58" si="5">(F36/D36)*100</f>
        <v>68.488461328659653</v>
      </c>
      <c r="I36" s="17">
        <v>261667</v>
      </c>
      <c r="J36" s="17">
        <v>5002168</v>
      </c>
    </row>
    <row r="37" spans="1:10" s="3" customFormat="1" x14ac:dyDescent="0.25">
      <c r="A37" s="10">
        <v>18</v>
      </c>
      <c r="B37" s="10" t="s">
        <v>60</v>
      </c>
      <c r="C37" s="17">
        <v>1254</v>
      </c>
      <c r="D37" s="17">
        <v>15807</v>
      </c>
      <c r="E37" s="17">
        <v>348</v>
      </c>
      <c r="F37" s="17">
        <v>6944</v>
      </c>
      <c r="G37" s="24">
        <f t="shared" si="4"/>
        <v>27.751196172248804</v>
      </c>
      <c r="H37" s="24">
        <f t="shared" si="5"/>
        <v>43.929904472701971</v>
      </c>
      <c r="I37" s="17">
        <v>967</v>
      </c>
      <c r="J37" s="17">
        <v>23215</v>
      </c>
    </row>
    <row r="38" spans="1:10" s="3" customFormat="1" x14ac:dyDescent="0.25">
      <c r="A38" s="10">
        <v>19</v>
      </c>
      <c r="B38" s="10" t="s">
        <v>61</v>
      </c>
      <c r="C38" s="17">
        <v>1020</v>
      </c>
      <c r="D38" s="17">
        <v>28376</v>
      </c>
      <c r="E38" s="17">
        <v>393</v>
      </c>
      <c r="F38" s="17">
        <v>30762</v>
      </c>
      <c r="G38" s="24">
        <f t="shared" si="4"/>
        <v>38.529411764705884</v>
      </c>
      <c r="H38" s="24">
        <f t="shared" si="5"/>
        <v>108.40851423738371</v>
      </c>
      <c r="I38" s="17">
        <v>1742</v>
      </c>
      <c r="J38" s="17">
        <v>151943</v>
      </c>
    </row>
    <row r="39" spans="1:10" s="3" customFormat="1" x14ac:dyDescent="0.25">
      <c r="A39" s="10">
        <v>20</v>
      </c>
      <c r="B39" s="10" t="s">
        <v>62</v>
      </c>
      <c r="C39" s="17">
        <v>167526</v>
      </c>
      <c r="D39" s="17">
        <v>231400</v>
      </c>
      <c r="E39" s="17">
        <v>73395</v>
      </c>
      <c r="F39" s="17">
        <v>131823</v>
      </c>
      <c r="G39" s="24">
        <f t="shared" si="4"/>
        <v>43.81110991726657</v>
      </c>
      <c r="H39" s="24">
        <f t="shared" si="5"/>
        <v>56.967588591184096</v>
      </c>
      <c r="I39" s="17">
        <v>164479</v>
      </c>
      <c r="J39" s="17">
        <v>379092</v>
      </c>
    </row>
    <row r="40" spans="1:10" s="3" customFormat="1" x14ac:dyDescent="0.25">
      <c r="A40" s="10">
        <v>21</v>
      </c>
      <c r="B40" s="10" t="s">
        <v>63</v>
      </c>
      <c r="C40" s="17">
        <v>1335</v>
      </c>
      <c r="D40" s="17">
        <v>6680</v>
      </c>
      <c r="E40" s="17">
        <v>454</v>
      </c>
      <c r="F40" s="17">
        <v>3814</v>
      </c>
      <c r="G40" s="24">
        <f t="shared" si="4"/>
        <v>34.007490636704119</v>
      </c>
      <c r="H40" s="24">
        <f t="shared" si="5"/>
        <v>57.095808383233539</v>
      </c>
      <c r="I40" s="17">
        <v>572</v>
      </c>
      <c r="J40" s="17">
        <v>5050</v>
      </c>
    </row>
    <row r="41" spans="1:10" s="3" customFormat="1" x14ac:dyDescent="0.25">
      <c r="A41" s="10">
        <v>22</v>
      </c>
      <c r="B41" s="10" t="s">
        <v>64</v>
      </c>
      <c r="C41" s="17">
        <v>36431</v>
      </c>
      <c r="D41" s="17">
        <v>318824</v>
      </c>
      <c r="E41" s="17">
        <v>12334</v>
      </c>
      <c r="F41" s="17">
        <v>204953</v>
      </c>
      <c r="G41" s="24">
        <f t="shared" si="4"/>
        <v>33.855782163542038</v>
      </c>
      <c r="H41" s="24">
        <f t="shared" si="5"/>
        <v>64.284056407296816</v>
      </c>
      <c r="I41" s="17">
        <v>20116</v>
      </c>
      <c r="J41" s="17">
        <v>285967</v>
      </c>
    </row>
    <row r="42" spans="1:10" s="3" customFormat="1" x14ac:dyDescent="0.25">
      <c r="A42" s="10">
        <v>23</v>
      </c>
      <c r="B42" s="10" t="s">
        <v>65</v>
      </c>
      <c r="C42" s="17">
        <v>298287</v>
      </c>
      <c r="D42" s="17">
        <v>8647288</v>
      </c>
      <c r="E42" s="17">
        <v>135712</v>
      </c>
      <c r="F42" s="17">
        <v>6588819</v>
      </c>
      <c r="G42" s="24">
        <f t="shared" si="4"/>
        <v>45.497121899378783</v>
      </c>
      <c r="H42" s="24">
        <f t="shared" si="5"/>
        <v>76.195207098456763</v>
      </c>
      <c r="I42" s="17">
        <v>761672</v>
      </c>
      <c r="J42" s="17">
        <v>13614269</v>
      </c>
    </row>
    <row r="43" spans="1:10" s="3" customFormat="1" x14ac:dyDescent="0.25">
      <c r="A43" s="10">
        <v>24</v>
      </c>
      <c r="B43" s="10" t="s">
        <v>66</v>
      </c>
      <c r="C43" s="17">
        <v>215257</v>
      </c>
      <c r="D43" s="17">
        <v>5907320</v>
      </c>
      <c r="E43" s="17">
        <v>89386</v>
      </c>
      <c r="F43" s="17">
        <v>4816145</v>
      </c>
      <c r="G43" s="24">
        <f t="shared" si="4"/>
        <v>41.525246565733056</v>
      </c>
      <c r="H43" s="24">
        <f t="shared" si="5"/>
        <v>81.528425749747768</v>
      </c>
      <c r="I43" s="17">
        <v>299065</v>
      </c>
      <c r="J43" s="17">
        <v>6504026</v>
      </c>
    </row>
    <row r="44" spans="1:10" s="3" customFormat="1" x14ac:dyDescent="0.25">
      <c r="A44" s="10">
        <v>25</v>
      </c>
      <c r="B44" s="10" t="s">
        <v>67</v>
      </c>
      <c r="C44" s="17">
        <v>21840</v>
      </c>
      <c r="D44" s="17">
        <v>174308</v>
      </c>
      <c r="E44" s="17">
        <v>10777</v>
      </c>
      <c r="F44" s="17">
        <v>123970</v>
      </c>
      <c r="G44" s="24">
        <f t="shared" si="4"/>
        <v>49.345238095238095</v>
      </c>
      <c r="H44" s="24">
        <f t="shared" si="5"/>
        <v>71.121233678316543</v>
      </c>
      <c r="I44" s="17">
        <v>30840</v>
      </c>
      <c r="J44" s="17">
        <v>314005</v>
      </c>
    </row>
    <row r="45" spans="1:10" s="3" customFormat="1" x14ac:dyDescent="0.25">
      <c r="A45" s="10">
        <v>26</v>
      </c>
      <c r="B45" s="10" t="s">
        <v>68</v>
      </c>
      <c r="C45" s="17">
        <v>67030</v>
      </c>
      <c r="D45" s="17">
        <v>389335</v>
      </c>
      <c r="E45" s="17">
        <v>22848</v>
      </c>
      <c r="F45" s="17">
        <v>210409</v>
      </c>
      <c r="G45" s="24">
        <f t="shared" si="4"/>
        <v>34.086230046247948</v>
      </c>
      <c r="H45" s="24">
        <f t="shared" si="5"/>
        <v>54.04317618503346</v>
      </c>
      <c r="I45" s="17">
        <v>159610</v>
      </c>
      <c r="J45" s="17">
        <v>666188</v>
      </c>
    </row>
    <row r="46" spans="1:10" s="3" customFormat="1" x14ac:dyDescent="0.25">
      <c r="A46" s="10">
        <v>27</v>
      </c>
      <c r="B46" s="10" t="s">
        <v>69</v>
      </c>
      <c r="C46" s="17">
        <v>57329</v>
      </c>
      <c r="D46" s="17">
        <v>848208</v>
      </c>
      <c r="E46" s="17">
        <v>12356</v>
      </c>
      <c r="F46" s="17">
        <v>450026</v>
      </c>
      <c r="G46" s="24">
        <f t="shared" si="4"/>
        <v>21.552791780774129</v>
      </c>
      <c r="H46" s="24">
        <f t="shared" si="5"/>
        <v>53.05609001565653</v>
      </c>
      <c r="I46" s="17">
        <v>81519</v>
      </c>
      <c r="J46" s="17">
        <v>525093</v>
      </c>
    </row>
    <row r="47" spans="1:10" s="3" customFormat="1" x14ac:dyDescent="0.25">
      <c r="A47" s="10">
        <v>28</v>
      </c>
      <c r="B47" s="10" t="s">
        <v>70</v>
      </c>
      <c r="C47" s="17">
        <v>271</v>
      </c>
      <c r="D47" s="17">
        <v>7459</v>
      </c>
      <c r="E47" s="17">
        <v>87</v>
      </c>
      <c r="F47" s="17">
        <v>2348</v>
      </c>
      <c r="G47" s="24">
        <f t="shared" si="4"/>
        <v>32.103321033210328</v>
      </c>
      <c r="H47" s="24">
        <f t="shared" si="5"/>
        <v>31.478750502748358</v>
      </c>
      <c r="I47" s="17">
        <v>746</v>
      </c>
      <c r="J47" s="17">
        <v>10813</v>
      </c>
    </row>
    <row r="48" spans="1:10" s="3" customFormat="1" x14ac:dyDescent="0.25">
      <c r="A48" s="10">
        <v>29</v>
      </c>
      <c r="B48" s="10" t="s">
        <v>71</v>
      </c>
      <c r="C48" s="17">
        <v>871</v>
      </c>
      <c r="D48" s="17">
        <v>41592</v>
      </c>
      <c r="E48" s="17">
        <v>685</v>
      </c>
      <c r="F48" s="17">
        <v>34145</v>
      </c>
      <c r="G48" s="24">
        <f t="shared" si="4"/>
        <v>78.645235361653278</v>
      </c>
      <c r="H48" s="24">
        <f t="shared" si="5"/>
        <v>82.095114445085599</v>
      </c>
      <c r="I48" s="17">
        <v>1165</v>
      </c>
      <c r="J48" s="17">
        <v>48377</v>
      </c>
    </row>
    <row r="49" spans="1:10" s="3" customFormat="1" x14ac:dyDescent="0.25">
      <c r="A49" s="10">
        <v>30</v>
      </c>
      <c r="B49" s="10" t="s">
        <v>72</v>
      </c>
      <c r="C49" s="17">
        <v>445</v>
      </c>
      <c r="D49" s="17">
        <v>16741</v>
      </c>
      <c r="E49" s="17">
        <v>1483</v>
      </c>
      <c r="F49" s="17">
        <v>16488</v>
      </c>
      <c r="G49" s="24">
        <f t="shared" si="4"/>
        <v>333.25842696629218</v>
      </c>
      <c r="H49" s="24">
        <f t="shared" si="5"/>
        <v>98.48874021862494</v>
      </c>
      <c r="I49" s="17">
        <v>1257</v>
      </c>
      <c r="J49" s="17">
        <v>90052</v>
      </c>
    </row>
    <row r="50" spans="1:10" s="3" customFormat="1" x14ac:dyDescent="0.25">
      <c r="A50" s="10">
        <v>31</v>
      </c>
      <c r="B50" s="10" t="s">
        <v>73</v>
      </c>
      <c r="C50" s="17">
        <v>95913</v>
      </c>
      <c r="D50" s="17">
        <v>2933681</v>
      </c>
      <c r="E50" s="17">
        <v>38086</v>
      </c>
      <c r="F50" s="17">
        <v>2579289</v>
      </c>
      <c r="G50" s="24">
        <f t="shared" si="4"/>
        <v>39.708902859883437</v>
      </c>
      <c r="H50" s="24">
        <f t="shared" si="5"/>
        <v>87.919886313474436</v>
      </c>
      <c r="I50" s="17">
        <v>206672</v>
      </c>
      <c r="J50" s="17">
        <v>2944257</v>
      </c>
    </row>
    <row r="51" spans="1:10" s="3" customFormat="1" x14ac:dyDescent="0.25">
      <c r="A51" s="10">
        <v>32</v>
      </c>
      <c r="B51" s="10" t="s">
        <v>74</v>
      </c>
      <c r="C51" s="17">
        <v>3915</v>
      </c>
      <c r="D51" s="17">
        <v>128626</v>
      </c>
      <c r="E51" s="17">
        <v>2045</v>
      </c>
      <c r="F51" s="17">
        <v>111313</v>
      </c>
      <c r="G51" s="24">
        <f t="shared" si="4"/>
        <v>52.23499361430396</v>
      </c>
      <c r="H51" s="24">
        <f t="shared" si="5"/>
        <v>86.540046335888547</v>
      </c>
      <c r="I51" s="17">
        <v>17919</v>
      </c>
      <c r="J51" s="17">
        <v>67725</v>
      </c>
    </row>
    <row r="52" spans="1:10" s="3" customFormat="1" x14ac:dyDescent="0.25">
      <c r="A52" s="10">
        <v>33</v>
      </c>
      <c r="B52" s="10" t="s">
        <v>75</v>
      </c>
      <c r="C52" s="17">
        <v>25379</v>
      </c>
      <c r="D52" s="17">
        <v>172666</v>
      </c>
      <c r="E52" s="17">
        <v>15745</v>
      </c>
      <c r="F52" s="17">
        <v>128521</v>
      </c>
      <c r="G52" s="24">
        <f t="shared" si="4"/>
        <v>62.039481461050471</v>
      </c>
      <c r="H52" s="24">
        <f t="shared" si="5"/>
        <v>74.433298970266293</v>
      </c>
      <c r="I52" s="17">
        <v>62261</v>
      </c>
      <c r="J52" s="17">
        <v>167624</v>
      </c>
    </row>
    <row r="53" spans="1:10" s="3" customFormat="1" x14ac:dyDescent="0.25">
      <c r="A53" s="10">
        <v>34</v>
      </c>
      <c r="B53" s="10" t="s">
        <v>76</v>
      </c>
      <c r="C53" s="17">
        <v>10244</v>
      </c>
      <c r="D53" s="17">
        <v>95756</v>
      </c>
      <c r="E53" s="17">
        <v>3498</v>
      </c>
      <c r="F53" s="17">
        <v>66068</v>
      </c>
      <c r="G53" s="24">
        <f t="shared" si="4"/>
        <v>34.146817649355718</v>
      </c>
      <c r="H53" s="24">
        <f t="shared" si="5"/>
        <v>68.996198671623716</v>
      </c>
      <c r="I53" s="17">
        <v>4991</v>
      </c>
      <c r="J53" s="17">
        <v>70894</v>
      </c>
    </row>
    <row r="54" spans="1:10" s="3" customFormat="1" x14ac:dyDescent="0.25">
      <c r="A54" s="10">
        <v>35</v>
      </c>
      <c r="B54" s="10" t="s">
        <v>77</v>
      </c>
      <c r="C54" s="17">
        <v>7359</v>
      </c>
      <c r="D54" s="17">
        <v>145604</v>
      </c>
      <c r="E54" s="17">
        <v>3011</v>
      </c>
      <c r="F54" s="17">
        <v>83758</v>
      </c>
      <c r="G54" s="24">
        <f t="shared" si="4"/>
        <v>40.915885310504144</v>
      </c>
      <c r="H54" s="24">
        <f t="shared" si="5"/>
        <v>57.524518557182489</v>
      </c>
      <c r="I54" s="17">
        <v>5796</v>
      </c>
      <c r="J54" s="17">
        <v>86821</v>
      </c>
    </row>
    <row r="55" spans="1:10" s="3" customFormat="1" x14ac:dyDescent="0.25">
      <c r="A55" s="10">
        <v>36</v>
      </c>
      <c r="B55" s="10" t="s">
        <v>78</v>
      </c>
      <c r="C55" s="17">
        <v>38992</v>
      </c>
      <c r="D55" s="17">
        <v>1551947</v>
      </c>
      <c r="E55" s="17">
        <v>19733</v>
      </c>
      <c r="F55" s="17">
        <v>1105240</v>
      </c>
      <c r="G55" s="24">
        <f t="shared" si="4"/>
        <v>50.607816988100119</v>
      </c>
      <c r="H55" s="24">
        <f t="shared" si="5"/>
        <v>71.216349527400098</v>
      </c>
      <c r="I55" s="17">
        <v>78367</v>
      </c>
      <c r="J55" s="17">
        <v>1333764</v>
      </c>
    </row>
    <row r="56" spans="1:10" s="3" customFormat="1" x14ac:dyDescent="0.25">
      <c r="A56" s="10">
        <v>37</v>
      </c>
      <c r="B56" s="10" t="s">
        <v>79</v>
      </c>
      <c r="C56" s="17">
        <v>171474</v>
      </c>
      <c r="D56" s="17">
        <v>194965</v>
      </c>
      <c r="E56" s="17">
        <v>45561</v>
      </c>
      <c r="F56" s="17">
        <v>87386</v>
      </c>
      <c r="G56" s="24">
        <f t="shared" si="4"/>
        <v>26.570208894642921</v>
      </c>
      <c r="H56" s="24">
        <f t="shared" si="5"/>
        <v>44.821378196086478</v>
      </c>
      <c r="I56" s="17">
        <v>292411</v>
      </c>
      <c r="J56" s="17">
        <v>601332</v>
      </c>
    </row>
    <row r="57" spans="1:10" s="3" customFormat="1" x14ac:dyDescent="0.25">
      <c r="A57" s="10">
        <v>38</v>
      </c>
      <c r="B57" s="10" t="s">
        <v>80</v>
      </c>
      <c r="C57" s="17">
        <v>0</v>
      </c>
      <c r="D57" s="17">
        <v>0</v>
      </c>
      <c r="E57" s="17">
        <v>0</v>
      </c>
      <c r="F57" s="17">
        <v>0</v>
      </c>
      <c r="G57" s="24">
        <v>0</v>
      </c>
      <c r="H57" s="24">
        <v>0</v>
      </c>
      <c r="I57" s="17">
        <v>0</v>
      </c>
      <c r="J57" s="17">
        <v>0</v>
      </c>
    </row>
    <row r="58" spans="1:10" s="4" customFormat="1" ht="17.25" x14ac:dyDescent="0.3">
      <c r="A58" s="65" t="s">
        <v>55</v>
      </c>
      <c r="B58" s="66"/>
      <c r="C58" s="19">
        <f>SUM(C36:C57)</f>
        <v>1361358</v>
      </c>
      <c r="D58" s="19">
        <f>SUM(D36:D57)</f>
        <v>26659649</v>
      </c>
      <c r="E58" s="19">
        <f>SUM(E36:E57)</f>
        <v>542314</v>
      </c>
      <c r="F58" s="19">
        <f>SUM(F36:F57)</f>
        <v>20071767</v>
      </c>
      <c r="G58" s="26">
        <f t="shared" si="4"/>
        <v>39.836251742745112</v>
      </c>
      <c r="H58" s="26">
        <f t="shared" si="5"/>
        <v>75.288939475534733</v>
      </c>
      <c r="I58" s="19">
        <f>SUM(I36:I57)</f>
        <v>2453834</v>
      </c>
      <c r="J58" s="19">
        <f>SUM(J36:J57)</f>
        <v>32892675</v>
      </c>
    </row>
    <row r="59" spans="1:10" s="5" customFormat="1" ht="19.5" x14ac:dyDescent="0.4">
      <c r="A59" s="11"/>
      <c r="B59" s="59" t="s">
        <v>16</v>
      </c>
      <c r="C59" s="59"/>
      <c r="D59" s="59"/>
      <c r="E59" s="59"/>
      <c r="F59" s="59"/>
      <c r="G59" s="59"/>
      <c r="H59" s="59"/>
      <c r="I59" s="59"/>
      <c r="J59" s="59"/>
    </row>
    <row r="60" spans="1:10" s="3" customFormat="1" x14ac:dyDescent="0.25">
      <c r="A60" s="10">
        <v>39</v>
      </c>
      <c r="B60" s="10" t="s">
        <v>81</v>
      </c>
      <c r="C60" s="17">
        <v>21183</v>
      </c>
      <c r="D60" s="17">
        <v>38469</v>
      </c>
      <c r="E60" s="17">
        <v>8007</v>
      </c>
      <c r="F60" s="17">
        <v>19327</v>
      </c>
      <c r="G60" s="24">
        <f t="shared" ref="G60:G69" si="6">(E60/C60)*100</f>
        <v>37.799178586602466</v>
      </c>
      <c r="H60" s="24">
        <f t="shared" ref="H60:H69" si="7">(F60/D60)*100</f>
        <v>50.240453352049705</v>
      </c>
      <c r="I60" s="17">
        <v>47698</v>
      </c>
      <c r="J60" s="17">
        <v>108765</v>
      </c>
    </row>
    <row r="61" spans="1:10" s="3" customFormat="1" x14ac:dyDescent="0.25">
      <c r="A61" s="10">
        <v>40</v>
      </c>
      <c r="B61" s="10" t="s">
        <v>82</v>
      </c>
      <c r="C61" s="17">
        <v>307959</v>
      </c>
      <c r="D61" s="17">
        <v>245827</v>
      </c>
      <c r="E61" s="17">
        <v>63536</v>
      </c>
      <c r="F61" s="17">
        <v>67068</v>
      </c>
      <c r="G61" s="24">
        <f t="shared" si="6"/>
        <v>20.631317805292262</v>
      </c>
      <c r="H61" s="24">
        <f t="shared" si="7"/>
        <v>27.28260117887783</v>
      </c>
      <c r="I61" s="17">
        <v>267870</v>
      </c>
      <c r="J61" s="17">
        <v>224632</v>
      </c>
    </row>
    <row r="62" spans="1:10" s="3" customFormat="1" x14ac:dyDescent="0.25">
      <c r="A62" s="10">
        <v>41</v>
      </c>
      <c r="B62" s="10" t="s">
        <v>83</v>
      </c>
      <c r="C62" s="17">
        <v>66137</v>
      </c>
      <c r="D62" s="17">
        <v>93443</v>
      </c>
      <c r="E62" s="17">
        <v>28644</v>
      </c>
      <c r="F62" s="17">
        <v>61252</v>
      </c>
      <c r="G62" s="24">
        <f t="shared" si="6"/>
        <v>43.31009873444517</v>
      </c>
      <c r="H62" s="24">
        <f t="shared" si="7"/>
        <v>65.550121464422162</v>
      </c>
      <c r="I62" s="17">
        <v>134625</v>
      </c>
      <c r="J62" s="17">
        <v>228401</v>
      </c>
    </row>
    <row r="63" spans="1:10" s="3" customFormat="1" x14ac:dyDescent="0.25">
      <c r="A63" s="10">
        <v>42</v>
      </c>
      <c r="B63" s="10" t="s">
        <v>84</v>
      </c>
      <c r="C63" s="17">
        <v>161946</v>
      </c>
      <c r="D63" s="17">
        <v>383319</v>
      </c>
      <c r="E63" s="17">
        <v>74149</v>
      </c>
      <c r="F63" s="17">
        <v>213339</v>
      </c>
      <c r="G63" s="24">
        <f t="shared" si="6"/>
        <v>45.786249737566841</v>
      </c>
      <c r="H63" s="24">
        <f t="shared" si="7"/>
        <v>55.655733214372361</v>
      </c>
      <c r="I63" s="17">
        <v>335977</v>
      </c>
      <c r="J63" s="17">
        <v>811912</v>
      </c>
    </row>
    <row r="64" spans="1:10" s="3" customFormat="1" x14ac:dyDescent="0.25">
      <c r="A64" s="10">
        <v>43</v>
      </c>
      <c r="B64" s="10" t="s">
        <v>85</v>
      </c>
      <c r="C64" s="17">
        <v>69364</v>
      </c>
      <c r="D64" s="17">
        <v>43638</v>
      </c>
      <c r="E64" s="17">
        <v>19877</v>
      </c>
      <c r="F64" s="17">
        <v>18726</v>
      </c>
      <c r="G64" s="24">
        <f t="shared" si="6"/>
        <v>28.656075197508795</v>
      </c>
      <c r="H64" s="24">
        <f t="shared" si="7"/>
        <v>42.912140794720202</v>
      </c>
      <c r="I64" s="17">
        <v>145838</v>
      </c>
      <c r="J64" s="17">
        <v>68038</v>
      </c>
    </row>
    <row r="65" spans="1:10" s="3" customFormat="1" x14ac:dyDescent="0.25">
      <c r="A65" s="10">
        <v>44</v>
      </c>
      <c r="B65" s="10" t="s">
        <v>86</v>
      </c>
      <c r="C65" s="17">
        <v>13621</v>
      </c>
      <c r="D65" s="17">
        <v>6938</v>
      </c>
      <c r="E65" s="17">
        <v>1280</v>
      </c>
      <c r="F65" s="17">
        <v>1602</v>
      </c>
      <c r="G65" s="24">
        <f t="shared" si="6"/>
        <v>9.3972542397768155</v>
      </c>
      <c r="H65" s="24">
        <f t="shared" si="7"/>
        <v>23.090227731334679</v>
      </c>
      <c r="I65" s="17">
        <v>46738</v>
      </c>
      <c r="J65" s="17">
        <v>9524</v>
      </c>
    </row>
    <row r="66" spans="1:10" s="3" customFormat="1" x14ac:dyDescent="0.25">
      <c r="A66" s="10">
        <v>45</v>
      </c>
      <c r="B66" s="10" t="s">
        <v>87</v>
      </c>
      <c r="C66" s="17">
        <v>41872</v>
      </c>
      <c r="D66" s="17">
        <v>49435</v>
      </c>
      <c r="E66" s="17">
        <v>8135</v>
      </c>
      <c r="F66" s="17">
        <v>10914</v>
      </c>
      <c r="G66" s="24">
        <f t="shared" si="6"/>
        <v>19.428257546809323</v>
      </c>
      <c r="H66" s="24">
        <f t="shared" si="7"/>
        <v>22.077475472843126</v>
      </c>
      <c r="I66" s="17">
        <v>79854</v>
      </c>
      <c r="J66" s="17">
        <v>58834</v>
      </c>
    </row>
    <row r="67" spans="1:10" s="3" customFormat="1" x14ac:dyDescent="0.25">
      <c r="A67" s="10">
        <v>46</v>
      </c>
      <c r="B67" s="10" t="s">
        <v>88</v>
      </c>
      <c r="C67" s="17">
        <v>793</v>
      </c>
      <c r="D67" s="17">
        <v>3798</v>
      </c>
      <c r="E67" s="17">
        <v>670</v>
      </c>
      <c r="F67" s="17">
        <v>3797</v>
      </c>
      <c r="G67" s="24">
        <f t="shared" si="6"/>
        <v>84.489281210592679</v>
      </c>
      <c r="H67" s="24">
        <f t="shared" si="7"/>
        <v>99.973670352817265</v>
      </c>
      <c r="I67" s="17">
        <v>866</v>
      </c>
      <c r="J67" s="17">
        <v>3826</v>
      </c>
    </row>
    <row r="68" spans="1:10" s="3" customFormat="1" x14ac:dyDescent="0.25">
      <c r="A68" s="10">
        <v>47</v>
      </c>
      <c r="B68" s="10" t="s">
        <v>89</v>
      </c>
      <c r="C68" s="17">
        <v>49</v>
      </c>
      <c r="D68" s="17">
        <v>4908</v>
      </c>
      <c r="E68" s="17">
        <v>6</v>
      </c>
      <c r="F68" s="17">
        <v>70</v>
      </c>
      <c r="G68" s="24">
        <f t="shared" si="6"/>
        <v>12.244897959183673</v>
      </c>
      <c r="H68" s="24">
        <f t="shared" si="7"/>
        <v>1.4262428687856561</v>
      </c>
      <c r="I68" s="17">
        <v>208</v>
      </c>
      <c r="J68" s="17">
        <v>5740</v>
      </c>
    </row>
    <row r="69" spans="1:10" s="4" customFormat="1" ht="19.5" x14ac:dyDescent="0.4">
      <c r="A69" s="58" t="s">
        <v>55</v>
      </c>
      <c r="B69" s="59"/>
      <c r="C69" s="18">
        <f>SUM(C60:C68)</f>
        <v>682924</v>
      </c>
      <c r="D69" s="18">
        <f>SUM(D60:D68)</f>
        <v>869775</v>
      </c>
      <c r="E69" s="18">
        <f>SUM(E60:E68)</f>
        <v>204304</v>
      </c>
      <c r="F69" s="18">
        <f>SUM(F60:F68)</f>
        <v>396095</v>
      </c>
      <c r="G69" s="25">
        <f t="shared" si="6"/>
        <v>29.916066795133865</v>
      </c>
      <c r="H69" s="25">
        <f t="shared" si="7"/>
        <v>45.539938489839329</v>
      </c>
      <c r="I69" s="18">
        <f>SUM(I60:I68)</f>
        <v>1059674</v>
      </c>
      <c r="J69" s="18">
        <f>SUM(J60:J68)</f>
        <v>1519672</v>
      </c>
    </row>
    <row r="70" spans="1:10" s="5" customFormat="1" ht="19.5" hidden="1" x14ac:dyDescent="0.4">
      <c r="A70" s="11"/>
      <c r="B70" s="59" t="s">
        <v>17</v>
      </c>
      <c r="C70" s="59"/>
      <c r="D70" s="59"/>
      <c r="E70" s="59"/>
      <c r="F70" s="59"/>
      <c r="G70" s="59"/>
      <c r="H70" s="59"/>
      <c r="I70" s="59"/>
      <c r="J70" s="59"/>
    </row>
    <row r="71" spans="1:10" s="3" customFormat="1" hidden="1" x14ac:dyDescent="0.25">
      <c r="A71" s="10">
        <v>49</v>
      </c>
      <c r="B71" s="10" t="s">
        <v>18</v>
      </c>
      <c r="C71" s="10">
        <v>0</v>
      </c>
      <c r="D71" s="10">
        <v>0</v>
      </c>
      <c r="E71" s="10">
        <v>0</v>
      </c>
      <c r="F71" s="10">
        <v>0</v>
      </c>
      <c r="G71" s="16" t="e">
        <f t="shared" ref="G71:H78" si="8">(E71/C71)*100</f>
        <v>#DIV/0!</v>
      </c>
      <c r="H71" s="16" t="e">
        <f t="shared" si="8"/>
        <v>#DIV/0!</v>
      </c>
      <c r="I71" s="10">
        <v>0</v>
      </c>
      <c r="J71" s="10">
        <v>0</v>
      </c>
    </row>
    <row r="72" spans="1:10" s="3" customFormat="1" hidden="1" x14ac:dyDescent="0.25">
      <c r="A72" s="10">
        <v>50</v>
      </c>
      <c r="B72" s="10" t="s">
        <v>19</v>
      </c>
      <c r="C72" s="10">
        <v>0</v>
      </c>
      <c r="D72" s="10">
        <v>0</v>
      </c>
      <c r="E72" s="10">
        <v>0</v>
      </c>
      <c r="F72" s="10">
        <v>0</v>
      </c>
      <c r="G72" s="16" t="e">
        <f t="shared" si="8"/>
        <v>#DIV/0!</v>
      </c>
      <c r="H72" s="16" t="e">
        <f t="shared" si="8"/>
        <v>#DIV/0!</v>
      </c>
      <c r="I72" s="10">
        <v>0</v>
      </c>
      <c r="J72" s="10">
        <v>0</v>
      </c>
    </row>
    <row r="73" spans="1:10" s="3" customFormat="1" hidden="1" x14ac:dyDescent="0.25">
      <c r="A73" s="10">
        <v>51</v>
      </c>
      <c r="B73" s="10" t="s">
        <v>20</v>
      </c>
      <c r="C73" s="10">
        <v>0</v>
      </c>
      <c r="D73" s="10">
        <v>0</v>
      </c>
      <c r="E73" s="10">
        <v>0</v>
      </c>
      <c r="F73" s="10">
        <v>0</v>
      </c>
      <c r="G73" s="16" t="e">
        <f t="shared" si="8"/>
        <v>#DIV/0!</v>
      </c>
      <c r="H73" s="16" t="e">
        <f t="shared" si="8"/>
        <v>#DIV/0!</v>
      </c>
      <c r="I73" s="10">
        <v>0</v>
      </c>
      <c r="J73" s="10">
        <v>0</v>
      </c>
    </row>
    <row r="74" spans="1:10" s="3" customFormat="1" hidden="1" x14ac:dyDescent="0.25">
      <c r="A74" s="10">
        <v>52</v>
      </c>
      <c r="B74" s="10" t="s">
        <v>21</v>
      </c>
      <c r="C74" s="10">
        <v>0</v>
      </c>
      <c r="D74" s="10">
        <v>0</v>
      </c>
      <c r="E74" s="10">
        <v>0</v>
      </c>
      <c r="F74" s="10">
        <v>0</v>
      </c>
      <c r="G74" s="16" t="e">
        <f t="shared" si="8"/>
        <v>#DIV/0!</v>
      </c>
      <c r="H74" s="16" t="e">
        <f t="shared" si="8"/>
        <v>#DIV/0!</v>
      </c>
      <c r="I74" s="10">
        <v>0</v>
      </c>
      <c r="J74" s="10">
        <v>0</v>
      </c>
    </row>
    <row r="75" spans="1:10" s="3" customFormat="1" hidden="1" x14ac:dyDescent="0.25">
      <c r="A75" s="10">
        <v>53</v>
      </c>
      <c r="B75" s="10" t="s">
        <v>22</v>
      </c>
      <c r="C75" s="10">
        <v>0</v>
      </c>
      <c r="D75" s="10">
        <v>0</v>
      </c>
      <c r="E75" s="10">
        <v>0</v>
      </c>
      <c r="F75" s="10">
        <v>0</v>
      </c>
      <c r="G75" s="16" t="e">
        <f t="shared" si="8"/>
        <v>#DIV/0!</v>
      </c>
      <c r="H75" s="16" t="e">
        <f t="shared" si="8"/>
        <v>#DIV/0!</v>
      </c>
      <c r="I75" s="10">
        <v>0</v>
      </c>
      <c r="J75" s="10">
        <v>0</v>
      </c>
    </row>
    <row r="76" spans="1:10" s="3" customFormat="1" hidden="1" x14ac:dyDescent="0.25">
      <c r="A76" s="10">
        <v>54</v>
      </c>
      <c r="B76" s="10" t="s">
        <v>23</v>
      </c>
      <c r="C76" s="10">
        <v>0</v>
      </c>
      <c r="D76" s="10">
        <v>0</v>
      </c>
      <c r="E76" s="10">
        <v>0</v>
      </c>
      <c r="F76" s="10">
        <v>0</v>
      </c>
      <c r="G76" s="16" t="e">
        <f t="shared" si="8"/>
        <v>#DIV/0!</v>
      </c>
      <c r="H76" s="16" t="e">
        <f t="shared" si="8"/>
        <v>#DIV/0!</v>
      </c>
      <c r="I76" s="10">
        <v>0</v>
      </c>
      <c r="J76" s="10">
        <v>0</v>
      </c>
    </row>
    <row r="77" spans="1:10" s="3" customFormat="1" hidden="1" x14ac:dyDescent="0.25">
      <c r="A77" s="60" t="s">
        <v>55</v>
      </c>
      <c r="B77" s="61"/>
      <c r="C77" s="10">
        <f>SUM(C71:C76)</f>
        <v>0</v>
      </c>
      <c r="D77" s="10">
        <f>SUM(D71:D76)</f>
        <v>0</v>
      </c>
      <c r="E77" s="10">
        <f>SUM(E71:E76)</f>
        <v>0</v>
      </c>
      <c r="F77" s="10">
        <f>SUM(F71:F76)</f>
        <v>0</v>
      </c>
      <c r="G77" s="16" t="e">
        <f t="shared" si="8"/>
        <v>#DIV/0!</v>
      </c>
      <c r="H77" s="16" t="e">
        <f t="shared" si="8"/>
        <v>#DIV/0!</v>
      </c>
      <c r="I77" s="10">
        <f>SUM(I71:I76)</f>
        <v>0</v>
      </c>
      <c r="J77" s="10">
        <f>SUM(J71:J76)</f>
        <v>0</v>
      </c>
    </row>
    <row r="78" spans="1:10" s="3" customFormat="1" ht="19.5" x14ac:dyDescent="0.4">
      <c r="A78" s="58" t="s">
        <v>56</v>
      </c>
      <c r="B78" s="59"/>
      <c r="C78" s="18">
        <f>SUM(C22+C25+C30+C34+C58+C69+C77)</f>
        <v>6448613</v>
      </c>
      <c r="D78" s="18">
        <f>SUM(D22+D25+D30+D34+D58+D69+D77)</f>
        <v>49884155</v>
      </c>
      <c r="E78" s="18">
        <f>SUM(E22+E25+E30+E34+E58+E69+E77)</f>
        <v>3483625</v>
      </c>
      <c r="F78" s="18">
        <f>SUM(F22+F25+F30+F34+F58+F69+F77)</f>
        <v>37078801</v>
      </c>
      <c r="G78" s="25">
        <f t="shared" si="8"/>
        <v>54.02130659724812</v>
      </c>
      <c r="H78" s="25">
        <f t="shared" si="8"/>
        <v>74.329816752433715</v>
      </c>
      <c r="I78" s="18">
        <f>SUM(I22+I25+I30+I34+I58+I69+I77)</f>
        <v>8355555</v>
      </c>
      <c r="J78" s="18">
        <f>SUM(J22+J25+J30+J34+J58+J69+J77)</f>
        <v>63111539</v>
      </c>
    </row>
    <row r="79" spans="1:10" s="3" customFormat="1" x14ac:dyDescent="0.25">
      <c r="A79" s="21"/>
      <c r="B79" s="20" t="s">
        <v>90</v>
      </c>
      <c r="C79" s="21"/>
      <c r="D79" s="21"/>
      <c r="E79" s="21"/>
      <c r="F79" s="21"/>
      <c r="G79" s="21"/>
      <c r="H79" s="21"/>
      <c r="I79" s="21"/>
      <c r="J79" s="21"/>
    </row>
    <row r="80" spans="1:10" x14ac:dyDescent="0.25">
      <c r="A80" s="22"/>
      <c r="B80" s="20" t="s">
        <v>91</v>
      </c>
      <c r="C80" s="22"/>
      <c r="D80" s="23"/>
      <c r="E80" s="22"/>
      <c r="F80" s="23"/>
      <c r="G80" s="23"/>
      <c r="H80" s="23"/>
      <c r="I80" s="22"/>
      <c r="J80" s="23"/>
    </row>
  </sheetData>
  <mergeCells count="25">
    <mergeCell ref="A69:B69"/>
    <mergeCell ref="B70:J70"/>
    <mergeCell ref="A77:B77"/>
    <mergeCell ref="A78:B78"/>
    <mergeCell ref="A6:J6"/>
    <mergeCell ref="B31:J31"/>
    <mergeCell ref="A34:B34"/>
    <mergeCell ref="B35:J35"/>
    <mergeCell ref="A58:B58"/>
    <mergeCell ref="B59:J59"/>
    <mergeCell ref="A22:B22"/>
    <mergeCell ref="B23:J23"/>
    <mergeCell ref="A25:B25"/>
    <mergeCell ref="B26:J26"/>
    <mergeCell ref="A30:B30"/>
    <mergeCell ref="C10:J10"/>
    <mergeCell ref="C7:D8"/>
    <mergeCell ref="E7:F8"/>
    <mergeCell ref="A1:J1"/>
    <mergeCell ref="A3:J3"/>
    <mergeCell ref="A4:J4"/>
    <mergeCell ref="G7:H8"/>
    <mergeCell ref="I7:J8"/>
    <mergeCell ref="B7:B9"/>
    <mergeCell ref="A7:A9"/>
  </mergeCells>
  <printOptions horizontalCentered="1" verticalCentered="1"/>
  <pageMargins left="0.54" right="0.43" top="0.70866141732283472" bottom="0.70866141732283472" header="0" footer="0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0"/>
  <sheetViews>
    <sheetView view="pageBreakPreview" zoomScale="90" zoomScaleSheetLayoutView="90" workbookViewId="0">
      <selection activeCell="D21" sqref="D21"/>
    </sheetView>
  </sheetViews>
  <sheetFormatPr defaultRowHeight="15" x14ac:dyDescent="0.25"/>
  <cols>
    <col min="1" max="1" width="5.7109375" customWidth="1"/>
    <col min="2" max="2" width="30.85546875" customWidth="1"/>
    <col min="3" max="3" width="13.5703125" customWidth="1"/>
    <col min="4" max="4" width="15.7109375" style="2" customWidth="1"/>
    <col min="5" max="5" width="13.7109375" customWidth="1"/>
    <col min="6" max="6" width="13.5703125" style="2" customWidth="1"/>
    <col min="7" max="7" width="10" style="2" customWidth="1"/>
    <col min="8" max="8" width="11" style="2" customWidth="1"/>
    <col min="9" max="9" width="13.140625" customWidth="1"/>
    <col min="10" max="10" width="13.42578125" style="2" customWidth="1"/>
    <col min="11" max="14" width="9.140625" customWidth="1"/>
  </cols>
  <sheetData>
    <row r="1" spans="1:10" ht="27" customHeight="1" x14ac:dyDescent="0.5">
      <c r="A1" s="49" t="s">
        <v>24</v>
      </c>
      <c r="B1" s="49"/>
      <c r="C1" s="49"/>
      <c r="D1" s="49"/>
      <c r="E1" s="49"/>
      <c r="F1" s="49"/>
      <c r="G1" s="49"/>
      <c r="H1" s="49"/>
      <c r="I1" s="49"/>
      <c r="J1" s="49"/>
    </row>
    <row r="3" spans="1:10" ht="22.5" x14ac:dyDescent="0.25">
      <c r="A3" s="50" t="str">
        <f>ACP!A3</f>
        <v>Bankwise Statement Showing Target, Disbursement &amp; Outstanding Under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22.5" x14ac:dyDescent="0.25">
      <c r="A4" s="50" t="s">
        <v>94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ht="19.5" hidden="1" x14ac:dyDescent="0.4">
      <c r="A5" s="7"/>
      <c r="B5" s="8"/>
      <c r="C5" s="12"/>
      <c r="D5" s="13"/>
      <c r="E5" s="7"/>
      <c r="F5" s="13"/>
      <c r="G5" s="15"/>
      <c r="H5" s="15"/>
      <c r="I5" s="12"/>
      <c r="J5" s="14"/>
    </row>
    <row r="6" spans="1:10" ht="19.5" x14ac:dyDescent="0.4">
      <c r="A6" s="30" t="s">
        <v>25</v>
      </c>
      <c r="B6" s="31"/>
      <c r="C6" s="32"/>
      <c r="D6" s="68"/>
      <c r="E6" s="68"/>
      <c r="F6" s="68"/>
      <c r="G6" s="68"/>
      <c r="H6" s="68"/>
      <c r="I6" s="32"/>
      <c r="J6" s="33" t="s">
        <v>1</v>
      </c>
    </row>
    <row r="7" spans="1:10" ht="17.25" customHeight="1" x14ac:dyDescent="0.25">
      <c r="A7" s="55" t="s">
        <v>2</v>
      </c>
      <c r="B7" s="52" t="s">
        <v>3</v>
      </c>
      <c r="C7" s="47" t="str">
        <f>ACP!C7</f>
        <v>Disbursement Target 2025 - 26</v>
      </c>
      <c r="D7" s="51"/>
      <c r="E7" s="47" t="s">
        <v>4</v>
      </c>
      <c r="F7" s="48"/>
      <c r="G7" s="47" t="s">
        <v>5</v>
      </c>
      <c r="H7" s="51"/>
      <c r="I7" s="47" t="s">
        <v>6</v>
      </c>
      <c r="J7" s="51"/>
    </row>
    <row r="8" spans="1:10" ht="24" customHeight="1" x14ac:dyDescent="0.25">
      <c r="A8" s="56"/>
      <c r="B8" s="53"/>
      <c r="C8" s="51"/>
      <c r="D8" s="51"/>
      <c r="E8" s="48"/>
      <c r="F8" s="48"/>
      <c r="G8" s="51"/>
      <c r="H8" s="51"/>
      <c r="I8" s="48"/>
      <c r="J8" s="48"/>
    </row>
    <row r="9" spans="1:10" ht="15.75" x14ac:dyDescent="0.25">
      <c r="A9" s="57"/>
      <c r="B9" s="54"/>
      <c r="C9" s="1" t="s">
        <v>7</v>
      </c>
      <c r="D9" s="6" t="s">
        <v>8</v>
      </c>
      <c r="E9" s="1" t="s">
        <v>7</v>
      </c>
      <c r="F9" s="6" t="s">
        <v>8</v>
      </c>
      <c r="G9" s="6" t="s">
        <v>7</v>
      </c>
      <c r="H9" s="6" t="s">
        <v>8</v>
      </c>
      <c r="I9" s="1" t="s">
        <v>7</v>
      </c>
      <c r="J9" s="6" t="s">
        <v>8</v>
      </c>
    </row>
    <row r="10" spans="1:10" ht="19.5" x14ac:dyDescent="0.4">
      <c r="A10" s="9"/>
      <c r="B10" s="8" t="s">
        <v>41</v>
      </c>
      <c r="C10" s="67"/>
      <c r="D10" s="67"/>
      <c r="E10" s="67"/>
      <c r="F10" s="67"/>
      <c r="G10" s="67"/>
      <c r="H10" s="67"/>
      <c r="I10" s="67"/>
      <c r="J10" s="67"/>
    </row>
    <row r="11" spans="1:10" s="3" customFormat="1" x14ac:dyDescent="0.25">
      <c r="A11" s="10">
        <v>1</v>
      </c>
      <c r="B11" s="10" t="s">
        <v>42</v>
      </c>
      <c r="C11" s="17">
        <v>642040</v>
      </c>
      <c r="D11" s="17">
        <v>2057546</v>
      </c>
      <c r="E11" s="17">
        <v>389801</v>
      </c>
      <c r="F11" s="17">
        <v>1299749</v>
      </c>
      <c r="G11" s="24">
        <f t="shared" ref="G11:G22" si="0">(E11/C11)*100</f>
        <v>60.712883932465267</v>
      </c>
      <c r="H11" s="24">
        <f t="shared" ref="H11:H22" si="1">(F11/D11)*100</f>
        <v>63.169863517024652</v>
      </c>
      <c r="I11" s="17">
        <v>643247</v>
      </c>
      <c r="J11" s="17">
        <v>1908315</v>
      </c>
    </row>
    <row r="12" spans="1:10" s="3" customFormat="1" x14ac:dyDescent="0.25">
      <c r="A12" s="10">
        <v>2</v>
      </c>
      <c r="B12" s="10" t="s">
        <v>43</v>
      </c>
      <c r="C12" s="17">
        <v>74158</v>
      </c>
      <c r="D12" s="17">
        <v>205365</v>
      </c>
      <c r="E12" s="17">
        <v>44623</v>
      </c>
      <c r="F12" s="17">
        <v>130219</v>
      </c>
      <c r="G12" s="24">
        <f t="shared" si="0"/>
        <v>60.172874133606626</v>
      </c>
      <c r="H12" s="24">
        <f t="shared" si="1"/>
        <v>63.408565237503957</v>
      </c>
      <c r="I12" s="17">
        <v>73112</v>
      </c>
      <c r="J12" s="17">
        <v>200071</v>
      </c>
    </row>
    <row r="13" spans="1:10" s="3" customFormat="1" x14ac:dyDescent="0.25">
      <c r="A13" s="10">
        <v>3</v>
      </c>
      <c r="B13" s="10" t="s">
        <v>44</v>
      </c>
      <c r="C13" s="17">
        <v>3006</v>
      </c>
      <c r="D13" s="17">
        <v>8648</v>
      </c>
      <c r="E13" s="17">
        <v>1105</v>
      </c>
      <c r="F13" s="17">
        <v>4975</v>
      </c>
      <c r="G13" s="24">
        <f t="shared" si="0"/>
        <v>36.759813705921488</v>
      </c>
      <c r="H13" s="24">
        <f t="shared" si="1"/>
        <v>57.527752081406106</v>
      </c>
      <c r="I13" s="17">
        <v>2312</v>
      </c>
      <c r="J13" s="17">
        <v>8525</v>
      </c>
    </row>
    <row r="14" spans="1:10" s="3" customFormat="1" x14ac:dyDescent="0.25">
      <c r="A14" s="10">
        <v>4</v>
      </c>
      <c r="B14" s="10" t="s">
        <v>45</v>
      </c>
      <c r="C14" s="17">
        <v>35795</v>
      </c>
      <c r="D14" s="17">
        <v>126627</v>
      </c>
      <c r="E14" s="17">
        <v>16015</v>
      </c>
      <c r="F14" s="17">
        <v>72058</v>
      </c>
      <c r="G14" s="24">
        <f t="shared" si="0"/>
        <v>44.74088559854728</v>
      </c>
      <c r="H14" s="24">
        <f t="shared" si="1"/>
        <v>56.90571521081602</v>
      </c>
      <c r="I14" s="17">
        <v>33487</v>
      </c>
      <c r="J14" s="17">
        <v>131500</v>
      </c>
    </row>
    <row r="15" spans="1:10" s="3" customFormat="1" x14ac:dyDescent="0.25">
      <c r="A15" s="10">
        <v>5</v>
      </c>
      <c r="B15" s="10" t="s">
        <v>46</v>
      </c>
      <c r="C15" s="17">
        <v>62333</v>
      </c>
      <c r="D15" s="17">
        <v>175422</v>
      </c>
      <c r="E15" s="17">
        <v>37437</v>
      </c>
      <c r="F15" s="17">
        <v>106808</v>
      </c>
      <c r="G15" s="24">
        <f t="shared" si="0"/>
        <v>60.059679463526535</v>
      </c>
      <c r="H15" s="24">
        <f t="shared" si="1"/>
        <v>60.886319845857415</v>
      </c>
      <c r="I15" s="17">
        <v>58203</v>
      </c>
      <c r="J15" s="17">
        <v>179524</v>
      </c>
    </row>
    <row r="16" spans="1:10" s="3" customFormat="1" x14ac:dyDescent="0.25">
      <c r="A16" s="10">
        <v>6</v>
      </c>
      <c r="B16" s="10" t="s">
        <v>47</v>
      </c>
      <c r="C16" s="17">
        <v>5225</v>
      </c>
      <c r="D16" s="17">
        <v>13750</v>
      </c>
      <c r="E16" s="17">
        <v>4638</v>
      </c>
      <c r="F16" s="17">
        <v>12123</v>
      </c>
      <c r="G16" s="24">
        <f t="shared" si="0"/>
        <v>88.765550239234443</v>
      </c>
      <c r="H16" s="24">
        <f t="shared" si="1"/>
        <v>88.167272727272731</v>
      </c>
      <c r="I16" s="17">
        <v>8721</v>
      </c>
      <c r="J16" s="17">
        <v>25417</v>
      </c>
    </row>
    <row r="17" spans="1:10" s="3" customFormat="1" x14ac:dyDescent="0.25">
      <c r="A17" s="10">
        <v>7</v>
      </c>
      <c r="B17" s="10" t="s">
        <v>48</v>
      </c>
      <c r="C17" s="17">
        <v>14146</v>
      </c>
      <c r="D17" s="17">
        <v>39631</v>
      </c>
      <c r="E17" s="17">
        <v>1563</v>
      </c>
      <c r="F17" s="17">
        <v>5234</v>
      </c>
      <c r="G17" s="24">
        <f t="shared" si="0"/>
        <v>11.049059804891842</v>
      </c>
      <c r="H17" s="24">
        <f t="shared" si="1"/>
        <v>13.206833034745527</v>
      </c>
      <c r="I17" s="17">
        <v>2696</v>
      </c>
      <c r="J17" s="17">
        <v>8617</v>
      </c>
    </row>
    <row r="18" spans="1:10" s="3" customFormat="1" x14ac:dyDescent="0.25">
      <c r="A18" s="10">
        <v>8</v>
      </c>
      <c r="B18" s="10" t="s">
        <v>49</v>
      </c>
      <c r="C18" s="17">
        <v>24153</v>
      </c>
      <c r="D18" s="17">
        <v>70448</v>
      </c>
      <c r="E18" s="17">
        <v>16070</v>
      </c>
      <c r="F18" s="17">
        <v>45612</v>
      </c>
      <c r="G18" s="24">
        <f t="shared" si="0"/>
        <v>66.534177948909033</v>
      </c>
      <c r="H18" s="24">
        <f t="shared" si="1"/>
        <v>64.745627980922094</v>
      </c>
      <c r="I18" s="17">
        <v>30235</v>
      </c>
      <c r="J18" s="17">
        <v>81949</v>
      </c>
    </row>
    <row r="19" spans="1:10" s="3" customFormat="1" x14ac:dyDescent="0.25">
      <c r="A19" s="10">
        <v>9</v>
      </c>
      <c r="B19" s="10" t="s">
        <v>50</v>
      </c>
      <c r="C19" s="17">
        <v>14</v>
      </c>
      <c r="D19" s="17">
        <v>39</v>
      </c>
      <c r="E19" s="17">
        <v>9</v>
      </c>
      <c r="F19" s="17">
        <v>38</v>
      </c>
      <c r="G19" s="24">
        <f t="shared" si="0"/>
        <v>64.285714285714292</v>
      </c>
      <c r="H19" s="24">
        <f t="shared" si="1"/>
        <v>97.435897435897431</v>
      </c>
      <c r="I19" s="17">
        <v>59</v>
      </c>
      <c r="J19" s="17">
        <v>403</v>
      </c>
    </row>
    <row r="20" spans="1:10" s="3" customFormat="1" x14ac:dyDescent="0.25">
      <c r="A20" s="10">
        <v>10</v>
      </c>
      <c r="B20" s="10" t="s">
        <v>51</v>
      </c>
      <c r="C20" s="17">
        <v>86300</v>
      </c>
      <c r="D20" s="17">
        <v>359917</v>
      </c>
      <c r="E20" s="17">
        <v>51376</v>
      </c>
      <c r="F20" s="17">
        <v>209462</v>
      </c>
      <c r="G20" s="24">
        <f t="shared" si="0"/>
        <v>59.531865585168021</v>
      </c>
      <c r="H20" s="24">
        <f t="shared" si="1"/>
        <v>58.197306601244179</v>
      </c>
      <c r="I20" s="17">
        <v>78106</v>
      </c>
      <c r="J20" s="17">
        <v>343898</v>
      </c>
    </row>
    <row r="21" spans="1:10" s="3" customFormat="1" x14ac:dyDescent="0.25">
      <c r="A21" s="10">
        <v>11</v>
      </c>
      <c r="B21" s="10" t="s">
        <v>52</v>
      </c>
      <c r="C21" s="17">
        <v>5910</v>
      </c>
      <c r="D21" s="17">
        <v>15864</v>
      </c>
      <c r="E21" s="17">
        <v>3085</v>
      </c>
      <c r="F21" s="17">
        <v>8898</v>
      </c>
      <c r="G21" s="24">
        <f t="shared" si="0"/>
        <v>52.199661590524535</v>
      </c>
      <c r="H21" s="24">
        <f t="shared" si="1"/>
        <v>56.089258698941002</v>
      </c>
      <c r="I21" s="17">
        <v>8700</v>
      </c>
      <c r="J21" s="17">
        <v>20591</v>
      </c>
    </row>
    <row r="22" spans="1:10" ht="19.5" x14ac:dyDescent="0.4">
      <c r="A22" s="69" t="s">
        <v>55</v>
      </c>
      <c r="B22" s="70"/>
      <c r="C22" s="28">
        <f>SUM(C11:C21)</f>
        <v>953080</v>
      </c>
      <c r="D22" s="28">
        <f>SUM(D11:D21)</f>
        <v>3073257</v>
      </c>
      <c r="E22" s="28">
        <f>SUM(E11:E21)</f>
        <v>565722</v>
      </c>
      <c r="F22" s="28">
        <f>SUM(F11:F21)</f>
        <v>1895176</v>
      </c>
      <c r="G22" s="29">
        <f t="shared" si="0"/>
        <v>59.35724178453016</v>
      </c>
      <c r="H22" s="29">
        <f t="shared" si="1"/>
        <v>61.66669432462043</v>
      </c>
      <c r="I22" s="28">
        <f>SUM(I11:I21)</f>
        <v>938878</v>
      </c>
      <c r="J22" s="28">
        <f>SUM(J11:J21)</f>
        <v>2908810</v>
      </c>
    </row>
    <row r="23" spans="1:10" s="5" customFormat="1" ht="19.5" x14ac:dyDescent="0.4">
      <c r="A23" s="11"/>
      <c r="B23" s="59" t="s">
        <v>53</v>
      </c>
      <c r="C23" s="59"/>
      <c r="D23" s="59"/>
      <c r="E23" s="59"/>
      <c r="F23" s="59"/>
      <c r="G23" s="59"/>
      <c r="H23" s="59"/>
      <c r="I23" s="59"/>
      <c r="J23" s="59"/>
    </row>
    <row r="24" spans="1:10" s="3" customFormat="1" x14ac:dyDescent="0.25">
      <c r="A24" s="10">
        <v>12</v>
      </c>
      <c r="B24" s="10" t="s">
        <v>54</v>
      </c>
      <c r="C24" s="17">
        <v>386570</v>
      </c>
      <c r="D24" s="17">
        <v>1218343</v>
      </c>
      <c r="E24" s="17">
        <v>235152</v>
      </c>
      <c r="F24" s="17">
        <v>822570</v>
      </c>
      <c r="G24" s="24">
        <f>(E24/C24)*100</f>
        <v>60.830380008795302</v>
      </c>
      <c r="H24" s="24">
        <f>(F24/D24)*100</f>
        <v>67.515469781498311</v>
      </c>
      <c r="I24" s="17">
        <v>334355</v>
      </c>
      <c r="J24" s="17">
        <v>1116469</v>
      </c>
    </row>
    <row r="25" spans="1:10" ht="19.5" x14ac:dyDescent="0.4">
      <c r="A25" s="69" t="s">
        <v>55</v>
      </c>
      <c r="B25" s="70"/>
      <c r="C25" s="28">
        <f>SUM(C24:C24)</f>
        <v>386570</v>
      </c>
      <c r="D25" s="28">
        <f>SUM(D24:D24)</f>
        <v>1218343</v>
      </c>
      <c r="E25" s="28">
        <f>SUM(E24:E24)</f>
        <v>235152</v>
      </c>
      <c r="F25" s="28">
        <f>SUM(F24:F24)</f>
        <v>822570</v>
      </c>
      <c r="G25" s="29">
        <f>(E25/C25)*100</f>
        <v>60.830380008795302</v>
      </c>
      <c r="H25" s="29">
        <f>(F25/D25)*100</f>
        <v>67.515469781498311</v>
      </c>
      <c r="I25" s="28">
        <f>SUM(I24:I24)</f>
        <v>334355</v>
      </c>
      <c r="J25" s="28">
        <f>SUM(J24:J24)</f>
        <v>1116469</v>
      </c>
    </row>
    <row r="26" spans="1:10" s="5" customFormat="1" ht="19.5" x14ac:dyDescent="0.4">
      <c r="A26" s="11"/>
      <c r="B26" s="59" t="s">
        <v>95</v>
      </c>
      <c r="C26" s="59"/>
      <c r="D26" s="59"/>
      <c r="E26" s="59"/>
      <c r="F26" s="59"/>
      <c r="G26" s="59"/>
      <c r="H26" s="59"/>
      <c r="I26" s="59"/>
      <c r="J26" s="59"/>
    </row>
    <row r="27" spans="1:10" s="3" customFormat="1" x14ac:dyDescent="0.25">
      <c r="A27" s="10">
        <v>13</v>
      </c>
      <c r="B27" s="10" t="s">
        <v>11</v>
      </c>
      <c r="C27" s="17">
        <v>1078532</v>
      </c>
      <c r="D27" s="17">
        <v>2650983</v>
      </c>
      <c r="E27" s="17">
        <v>837166</v>
      </c>
      <c r="F27" s="17">
        <v>2198396</v>
      </c>
      <c r="G27" s="24">
        <f t="shared" ref="G27:H30" si="2">(E27/C27)*100</f>
        <v>77.620877266506696</v>
      </c>
      <c r="H27" s="24">
        <f t="shared" si="2"/>
        <v>82.927578185148676</v>
      </c>
      <c r="I27" s="17">
        <v>839438</v>
      </c>
      <c r="J27" s="17">
        <v>2131433</v>
      </c>
    </row>
    <row r="28" spans="1:10" s="3" customFormat="1" hidden="1" x14ac:dyDescent="0.25">
      <c r="A28" s="10">
        <v>14</v>
      </c>
      <c r="B28" s="10" t="s">
        <v>12</v>
      </c>
      <c r="C28" s="17">
        <v>0</v>
      </c>
      <c r="D28" s="17">
        <v>0</v>
      </c>
      <c r="E28" s="17">
        <v>0</v>
      </c>
      <c r="F28" s="17">
        <v>0</v>
      </c>
      <c r="G28" s="24" t="e">
        <f t="shared" si="2"/>
        <v>#DIV/0!</v>
      </c>
      <c r="H28" s="24" t="e">
        <f t="shared" si="2"/>
        <v>#DIV/0!</v>
      </c>
      <c r="I28" s="17">
        <v>0</v>
      </c>
      <c r="J28" s="17">
        <v>0</v>
      </c>
    </row>
    <row r="29" spans="1:10" s="3" customFormat="1" x14ac:dyDescent="0.25">
      <c r="A29" s="10">
        <v>14</v>
      </c>
      <c r="B29" s="10" t="s">
        <v>13</v>
      </c>
      <c r="C29" s="17">
        <v>0</v>
      </c>
      <c r="D29" s="17">
        <v>0</v>
      </c>
      <c r="E29" s="17">
        <v>0</v>
      </c>
      <c r="F29" s="17">
        <v>0</v>
      </c>
      <c r="G29" s="24">
        <v>0</v>
      </c>
      <c r="H29" s="24">
        <v>0</v>
      </c>
      <c r="I29" s="17">
        <v>0</v>
      </c>
      <c r="J29" s="17">
        <v>0</v>
      </c>
    </row>
    <row r="30" spans="1:10" ht="19.5" x14ac:dyDescent="0.4">
      <c r="A30" s="69" t="s">
        <v>55</v>
      </c>
      <c r="B30" s="70"/>
      <c r="C30" s="28">
        <f>SUM(C27:C29)</f>
        <v>1078532</v>
      </c>
      <c r="D30" s="28">
        <f>SUM(D27:D29)</f>
        <v>2650983</v>
      </c>
      <c r="E30" s="28">
        <f>SUM(E27:E29)</f>
        <v>837166</v>
      </c>
      <c r="F30" s="28">
        <f>SUM(F27:F29)</f>
        <v>2198396</v>
      </c>
      <c r="G30" s="29">
        <f t="shared" si="2"/>
        <v>77.620877266506696</v>
      </c>
      <c r="H30" s="29">
        <f t="shared" si="2"/>
        <v>82.927578185148676</v>
      </c>
      <c r="I30" s="28">
        <f>SUM(I27:I29)</f>
        <v>839438</v>
      </c>
      <c r="J30" s="28">
        <f>SUM(J27:J29)</f>
        <v>2131433</v>
      </c>
    </row>
    <row r="31" spans="1:10" s="5" customFormat="1" ht="19.5" x14ac:dyDescent="0.4">
      <c r="A31" s="11"/>
      <c r="B31" s="59" t="s">
        <v>96</v>
      </c>
      <c r="C31" s="59"/>
      <c r="D31" s="59"/>
      <c r="E31" s="59"/>
      <c r="F31" s="59"/>
      <c r="G31" s="59"/>
      <c r="H31" s="59"/>
      <c r="I31" s="59"/>
      <c r="J31" s="59"/>
    </row>
    <row r="32" spans="1:10" s="3" customFormat="1" x14ac:dyDescent="0.25">
      <c r="A32" s="10">
        <v>15</v>
      </c>
      <c r="B32" s="10" t="s">
        <v>57</v>
      </c>
      <c r="C32" s="17">
        <v>243806</v>
      </c>
      <c r="D32" s="17">
        <v>533762</v>
      </c>
      <c r="E32" s="17">
        <v>162077</v>
      </c>
      <c r="F32" s="17">
        <v>380711</v>
      </c>
      <c r="G32" s="24">
        <f t="shared" ref="G32:H34" si="3">(E32/C32)*100</f>
        <v>66.477855344003018</v>
      </c>
      <c r="H32" s="24">
        <f t="shared" si="3"/>
        <v>71.32598424016696</v>
      </c>
      <c r="I32" s="17">
        <v>287855</v>
      </c>
      <c r="J32" s="17">
        <v>608672</v>
      </c>
    </row>
    <row r="33" spans="1:10" s="3" customFormat="1" x14ac:dyDescent="0.25">
      <c r="A33" s="10">
        <v>16</v>
      </c>
      <c r="B33" s="10" t="s">
        <v>58</v>
      </c>
      <c r="C33" s="17">
        <v>296220</v>
      </c>
      <c r="D33" s="17">
        <v>699587</v>
      </c>
      <c r="E33" s="17">
        <v>186713</v>
      </c>
      <c r="F33" s="17">
        <v>555882</v>
      </c>
      <c r="G33" s="24">
        <f t="shared" si="3"/>
        <v>63.031868206063059</v>
      </c>
      <c r="H33" s="24">
        <f t="shared" si="3"/>
        <v>79.458594856679738</v>
      </c>
      <c r="I33" s="17">
        <v>226574</v>
      </c>
      <c r="J33" s="17">
        <v>645645</v>
      </c>
    </row>
    <row r="34" spans="1:10" ht="19.5" x14ac:dyDescent="0.4">
      <c r="A34" s="69" t="s">
        <v>55</v>
      </c>
      <c r="B34" s="70"/>
      <c r="C34" s="28">
        <f>SUM(C32:C33)</f>
        <v>540026</v>
      </c>
      <c r="D34" s="28">
        <f>SUM(D32:D33)</f>
        <v>1233349</v>
      </c>
      <c r="E34" s="28">
        <f>SUM(E32:E33)</f>
        <v>348790</v>
      </c>
      <c r="F34" s="28">
        <f>SUM(F32:F33)</f>
        <v>936593</v>
      </c>
      <c r="G34" s="29">
        <f t="shared" si="3"/>
        <v>64.58763096591646</v>
      </c>
      <c r="H34" s="29">
        <f t="shared" si="3"/>
        <v>75.93900834232646</v>
      </c>
      <c r="I34" s="28">
        <f>SUM(I32:I33)</f>
        <v>514429</v>
      </c>
      <c r="J34" s="28">
        <f>SUM(J32:J33)</f>
        <v>1254317</v>
      </c>
    </row>
    <row r="35" spans="1:10" s="5" customFormat="1" ht="19.5" x14ac:dyDescent="0.4">
      <c r="A35" s="11"/>
      <c r="B35" s="59" t="s">
        <v>97</v>
      </c>
      <c r="C35" s="59"/>
      <c r="D35" s="59"/>
      <c r="E35" s="59"/>
      <c r="F35" s="59"/>
      <c r="G35" s="59"/>
      <c r="H35" s="59"/>
      <c r="I35" s="59"/>
      <c r="J35" s="59"/>
    </row>
    <row r="36" spans="1:10" s="3" customFormat="1" x14ac:dyDescent="0.25">
      <c r="A36" s="10">
        <v>17</v>
      </c>
      <c r="B36" s="10" t="s">
        <v>59</v>
      </c>
      <c r="C36" s="17">
        <v>43771</v>
      </c>
      <c r="D36" s="17">
        <v>225750</v>
      </c>
      <c r="E36" s="17">
        <v>22735</v>
      </c>
      <c r="F36" s="17">
        <v>84993</v>
      </c>
      <c r="G36" s="24">
        <f t="shared" ref="G36:G58" si="4">(E36/C36)*100</f>
        <v>51.94078271001348</v>
      </c>
      <c r="H36" s="24">
        <f t="shared" ref="H36:H58" si="5">(F36/D36)*100</f>
        <v>37.649169435215946</v>
      </c>
      <c r="I36" s="17">
        <v>23332</v>
      </c>
      <c r="J36" s="17">
        <v>228617</v>
      </c>
    </row>
    <row r="37" spans="1:10" s="3" customFormat="1" x14ac:dyDescent="0.25">
      <c r="A37" s="10">
        <v>18</v>
      </c>
      <c r="B37" s="10" t="s">
        <v>60</v>
      </c>
      <c r="C37" s="17">
        <v>153</v>
      </c>
      <c r="D37" s="17">
        <v>355</v>
      </c>
      <c r="E37" s="17">
        <v>11</v>
      </c>
      <c r="F37" s="17">
        <v>63</v>
      </c>
      <c r="G37" s="24">
        <f t="shared" si="4"/>
        <v>7.18954248366013</v>
      </c>
      <c r="H37" s="24">
        <f t="shared" si="5"/>
        <v>17.74647887323944</v>
      </c>
      <c r="I37" s="17">
        <v>30</v>
      </c>
      <c r="J37" s="17">
        <v>151</v>
      </c>
    </row>
    <row r="38" spans="1:10" s="3" customFormat="1" x14ac:dyDescent="0.25">
      <c r="A38" s="10">
        <v>19</v>
      </c>
      <c r="B38" s="10" t="s">
        <v>61</v>
      </c>
      <c r="C38" s="17">
        <v>12</v>
      </c>
      <c r="D38" s="17">
        <v>90</v>
      </c>
      <c r="E38" s="17">
        <v>14</v>
      </c>
      <c r="F38" s="17">
        <v>129</v>
      </c>
      <c r="G38" s="24">
        <f t="shared" si="4"/>
        <v>116.66666666666667</v>
      </c>
      <c r="H38" s="24">
        <f t="shared" si="5"/>
        <v>143.33333333333334</v>
      </c>
      <c r="I38" s="17">
        <v>13</v>
      </c>
      <c r="J38" s="17">
        <v>243</v>
      </c>
    </row>
    <row r="39" spans="1:10" s="3" customFormat="1" x14ac:dyDescent="0.25">
      <c r="A39" s="10">
        <v>20</v>
      </c>
      <c r="B39" s="10" t="s">
        <v>62</v>
      </c>
      <c r="C39" s="17">
        <v>18582</v>
      </c>
      <c r="D39" s="17">
        <v>10383</v>
      </c>
      <c r="E39" s="17">
        <v>5152</v>
      </c>
      <c r="F39" s="17">
        <v>5444</v>
      </c>
      <c r="G39" s="24">
        <f t="shared" si="4"/>
        <v>27.725756108061567</v>
      </c>
      <c r="H39" s="24">
        <f t="shared" si="5"/>
        <v>52.431859770779155</v>
      </c>
      <c r="I39" s="17">
        <v>40066</v>
      </c>
      <c r="J39" s="17">
        <v>10737</v>
      </c>
    </row>
    <row r="40" spans="1:10" s="3" customFormat="1" x14ac:dyDescent="0.25">
      <c r="A40" s="10">
        <v>21</v>
      </c>
      <c r="B40" s="10" t="s">
        <v>63</v>
      </c>
      <c r="C40" s="17">
        <v>1303</v>
      </c>
      <c r="D40" s="17">
        <v>6469</v>
      </c>
      <c r="E40" s="17">
        <v>306</v>
      </c>
      <c r="F40" s="17">
        <v>2673</v>
      </c>
      <c r="G40" s="24">
        <f t="shared" si="4"/>
        <v>23.484267075978511</v>
      </c>
      <c r="H40" s="24">
        <f t="shared" si="5"/>
        <v>41.320142216725927</v>
      </c>
      <c r="I40" s="17">
        <v>230</v>
      </c>
      <c r="J40" s="17">
        <v>1664</v>
      </c>
    </row>
    <row r="41" spans="1:10" s="3" customFormat="1" x14ac:dyDescent="0.25">
      <c r="A41" s="10">
        <v>22</v>
      </c>
      <c r="B41" s="10" t="s">
        <v>64</v>
      </c>
      <c r="C41" s="17">
        <v>31211</v>
      </c>
      <c r="D41" s="17">
        <v>149136</v>
      </c>
      <c r="E41" s="17">
        <v>10970</v>
      </c>
      <c r="F41" s="17">
        <v>70882</v>
      </c>
      <c r="G41" s="24">
        <f t="shared" si="4"/>
        <v>35.147864534939607</v>
      </c>
      <c r="H41" s="24">
        <f t="shared" si="5"/>
        <v>47.528430425919964</v>
      </c>
      <c r="I41" s="17">
        <v>13894</v>
      </c>
      <c r="J41" s="17">
        <v>83644</v>
      </c>
    </row>
    <row r="42" spans="1:10" s="3" customFormat="1" x14ac:dyDescent="0.25">
      <c r="A42" s="10">
        <v>23</v>
      </c>
      <c r="B42" s="10" t="s">
        <v>65</v>
      </c>
      <c r="C42" s="17">
        <v>29196</v>
      </c>
      <c r="D42" s="17">
        <v>83623</v>
      </c>
      <c r="E42" s="17">
        <v>14819</v>
      </c>
      <c r="F42" s="17">
        <v>61813</v>
      </c>
      <c r="G42" s="24">
        <f t="shared" si="4"/>
        <v>50.756953007261274</v>
      </c>
      <c r="H42" s="24">
        <f t="shared" si="5"/>
        <v>73.918658742212074</v>
      </c>
      <c r="I42" s="17">
        <v>32815</v>
      </c>
      <c r="J42" s="17">
        <v>164803</v>
      </c>
    </row>
    <row r="43" spans="1:10" s="3" customFormat="1" x14ac:dyDescent="0.25">
      <c r="A43" s="10">
        <v>24</v>
      </c>
      <c r="B43" s="10" t="s">
        <v>66</v>
      </c>
      <c r="C43" s="17">
        <v>22558</v>
      </c>
      <c r="D43" s="17">
        <v>218208</v>
      </c>
      <c r="E43" s="17">
        <v>11129</v>
      </c>
      <c r="F43" s="17">
        <v>151349</v>
      </c>
      <c r="G43" s="24">
        <f t="shared" si="4"/>
        <v>49.335047433283094</v>
      </c>
      <c r="H43" s="24">
        <f t="shared" si="5"/>
        <v>69.359968470450212</v>
      </c>
      <c r="I43" s="17">
        <v>25572</v>
      </c>
      <c r="J43" s="17">
        <v>313208</v>
      </c>
    </row>
    <row r="44" spans="1:10" s="3" customFormat="1" x14ac:dyDescent="0.25">
      <c r="A44" s="10">
        <v>25</v>
      </c>
      <c r="B44" s="10" t="s">
        <v>67</v>
      </c>
      <c r="C44" s="17">
        <v>13508</v>
      </c>
      <c r="D44" s="17">
        <v>43563</v>
      </c>
      <c r="E44" s="17">
        <v>5987</v>
      </c>
      <c r="F44" s="17">
        <v>26360</v>
      </c>
      <c r="G44" s="24">
        <f t="shared" si="4"/>
        <v>44.321883328397988</v>
      </c>
      <c r="H44" s="24">
        <f t="shared" si="5"/>
        <v>60.510065881596766</v>
      </c>
      <c r="I44" s="17">
        <v>12715</v>
      </c>
      <c r="J44" s="17">
        <v>54307</v>
      </c>
    </row>
    <row r="45" spans="1:10" s="3" customFormat="1" x14ac:dyDescent="0.25">
      <c r="A45" s="10">
        <v>26</v>
      </c>
      <c r="B45" s="10" t="s">
        <v>68</v>
      </c>
      <c r="C45" s="17">
        <v>2574</v>
      </c>
      <c r="D45" s="17">
        <v>17683</v>
      </c>
      <c r="E45" s="17">
        <v>1027</v>
      </c>
      <c r="F45" s="17">
        <v>15534</v>
      </c>
      <c r="G45" s="24">
        <f t="shared" si="4"/>
        <v>39.898989898989903</v>
      </c>
      <c r="H45" s="24">
        <f t="shared" si="5"/>
        <v>87.847084770683708</v>
      </c>
      <c r="I45" s="17">
        <v>1510</v>
      </c>
      <c r="J45" s="17">
        <v>31470</v>
      </c>
    </row>
    <row r="46" spans="1:10" s="3" customFormat="1" x14ac:dyDescent="0.25">
      <c r="A46" s="10">
        <v>27</v>
      </c>
      <c r="B46" s="10" t="s">
        <v>69</v>
      </c>
      <c r="C46" s="17">
        <v>6174</v>
      </c>
      <c r="D46" s="17">
        <v>31553</v>
      </c>
      <c r="E46" s="17">
        <v>3079</v>
      </c>
      <c r="F46" s="17">
        <v>12575</v>
      </c>
      <c r="G46" s="24">
        <f t="shared" si="4"/>
        <v>49.870424360220277</v>
      </c>
      <c r="H46" s="24">
        <f t="shared" si="5"/>
        <v>39.85357969131303</v>
      </c>
      <c r="I46" s="17">
        <v>3386</v>
      </c>
      <c r="J46" s="17">
        <v>38404</v>
      </c>
    </row>
    <row r="47" spans="1:10" s="3" customFormat="1" x14ac:dyDescent="0.25">
      <c r="A47" s="10">
        <v>28</v>
      </c>
      <c r="B47" s="10" t="s">
        <v>70</v>
      </c>
      <c r="C47" s="17">
        <v>0</v>
      </c>
      <c r="D47" s="17">
        <v>0</v>
      </c>
      <c r="E47" s="17">
        <v>0</v>
      </c>
      <c r="F47" s="17">
        <v>0</v>
      </c>
      <c r="G47" s="24">
        <v>0</v>
      </c>
      <c r="H47" s="24">
        <v>0</v>
      </c>
      <c r="I47" s="17">
        <v>0</v>
      </c>
      <c r="J47" s="17">
        <v>0</v>
      </c>
    </row>
    <row r="48" spans="1:10" s="3" customFormat="1" x14ac:dyDescent="0.25">
      <c r="A48" s="10">
        <v>29</v>
      </c>
      <c r="B48" s="10" t="s">
        <v>71</v>
      </c>
      <c r="C48" s="17">
        <v>38</v>
      </c>
      <c r="D48" s="17">
        <v>101</v>
      </c>
      <c r="E48" s="17">
        <v>31</v>
      </c>
      <c r="F48" s="17">
        <v>21</v>
      </c>
      <c r="G48" s="24">
        <f t="shared" si="4"/>
        <v>81.578947368421055</v>
      </c>
      <c r="H48" s="24">
        <f t="shared" si="5"/>
        <v>20.792079207920793</v>
      </c>
      <c r="I48" s="17">
        <v>21</v>
      </c>
      <c r="J48" s="17">
        <v>146</v>
      </c>
    </row>
    <row r="49" spans="1:10" s="3" customFormat="1" x14ac:dyDescent="0.25">
      <c r="A49" s="10">
        <v>30</v>
      </c>
      <c r="B49" s="10" t="s">
        <v>72</v>
      </c>
      <c r="C49" s="17">
        <v>70</v>
      </c>
      <c r="D49" s="17">
        <v>299</v>
      </c>
      <c r="E49" s="17">
        <v>25</v>
      </c>
      <c r="F49" s="17">
        <v>0</v>
      </c>
      <c r="G49" s="24">
        <f t="shared" si="4"/>
        <v>35.714285714285715</v>
      </c>
      <c r="H49" s="24">
        <f t="shared" si="5"/>
        <v>0</v>
      </c>
      <c r="I49" s="17">
        <v>5</v>
      </c>
      <c r="J49" s="17">
        <v>31</v>
      </c>
    </row>
    <row r="50" spans="1:10" s="3" customFormat="1" x14ac:dyDescent="0.25">
      <c r="A50" s="10">
        <v>31</v>
      </c>
      <c r="B50" s="10" t="s">
        <v>73</v>
      </c>
      <c r="C50" s="17">
        <v>957</v>
      </c>
      <c r="D50" s="17">
        <v>6428</v>
      </c>
      <c r="E50" s="17">
        <v>83</v>
      </c>
      <c r="F50" s="17">
        <v>3420</v>
      </c>
      <c r="G50" s="24">
        <f t="shared" si="4"/>
        <v>8.6729362591431567</v>
      </c>
      <c r="H50" s="24">
        <f t="shared" si="5"/>
        <v>53.20472930927194</v>
      </c>
      <c r="I50" s="17">
        <v>660</v>
      </c>
      <c r="J50" s="17">
        <v>7600</v>
      </c>
    </row>
    <row r="51" spans="1:10" s="3" customFormat="1" x14ac:dyDescent="0.25">
      <c r="A51" s="10">
        <v>32</v>
      </c>
      <c r="B51" s="10" t="s">
        <v>74</v>
      </c>
      <c r="C51" s="17">
        <v>2198</v>
      </c>
      <c r="D51" s="17">
        <v>1125</v>
      </c>
      <c r="E51" s="17">
        <v>1583</v>
      </c>
      <c r="F51" s="17">
        <v>3912</v>
      </c>
      <c r="G51" s="24">
        <f t="shared" si="4"/>
        <v>72.020018198362152</v>
      </c>
      <c r="H51" s="24">
        <f t="shared" si="5"/>
        <v>347.73333333333329</v>
      </c>
      <c r="I51" s="17">
        <v>16369</v>
      </c>
      <c r="J51" s="17">
        <v>6544</v>
      </c>
    </row>
    <row r="52" spans="1:10" s="3" customFormat="1" x14ac:dyDescent="0.25">
      <c r="A52" s="10">
        <v>33</v>
      </c>
      <c r="B52" s="10" t="s">
        <v>75</v>
      </c>
      <c r="C52" s="17">
        <v>4751</v>
      </c>
      <c r="D52" s="17">
        <v>18451</v>
      </c>
      <c r="E52" s="17">
        <v>1984</v>
      </c>
      <c r="F52" s="17">
        <v>8042</v>
      </c>
      <c r="G52" s="24">
        <f t="shared" si="4"/>
        <v>41.759629551673335</v>
      </c>
      <c r="H52" s="24">
        <f t="shared" si="5"/>
        <v>43.585713511462792</v>
      </c>
      <c r="I52" s="17">
        <v>4159</v>
      </c>
      <c r="J52" s="17">
        <v>25352</v>
      </c>
    </row>
    <row r="53" spans="1:10" s="3" customFormat="1" x14ac:dyDescent="0.25">
      <c r="A53" s="10">
        <v>34</v>
      </c>
      <c r="B53" s="10" t="s">
        <v>76</v>
      </c>
      <c r="C53" s="17">
        <v>9438</v>
      </c>
      <c r="D53" s="17">
        <v>26243</v>
      </c>
      <c r="E53" s="17">
        <v>3019</v>
      </c>
      <c r="F53" s="17">
        <v>8161</v>
      </c>
      <c r="G53" s="24">
        <f t="shared" si="4"/>
        <v>31.987709260436532</v>
      </c>
      <c r="H53" s="24">
        <f t="shared" si="5"/>
        <v>31.097816560606638</v>
      </c>
      <c r="I53" s="17">
        <v>3988</v>
      </c>
      <c r="J53" s="17">
        <v>13120</v>
      </c>
    </row>
    <row r="54" spans="1:10" s="3" customFormat="1" x14ac:dyDescent="0.25">
      <c r="A54" s="10">
        <v>35</v>
      </c>
      <c r="B54" s="10" t="s">
        <v>77</v>
      </c>
      <c r="C54" s="17">
        <v>227</v>
      </c>
      <c r="D54" s="17">
        <v>457</v>
      </c>
      <c r="E54" s="17">
        <v>31</v>
      </c>
      <c r="F54" s="17">
        <v>90</v>
      </c>
      <c r="G54" s="24">
        <f t="shared" si="4"/>
        <v>13.656387665198238</v>
      </c>
      <c r="H54" s="24">
        <f t="shared" si="5"/>
        <v>19.693654266958426</v>
      </c>
      <c r="I54" s="17">
        <v>58</v>
      </c>
      <c r="J54" s="17">
        <v>199</v>
      </c>
    </row>
    <row r="55" spans="1:10" s="3" customFormat="1" x14ac:dyDescent="0.25">
      <c r="A55" s="10">
        <v>36</v>
      </c>
      <c r="B55" s="10" t="s">
        <v>78</v>
      </c>
      <c r="C55" s="17">
        <v>9507</v>
      </c>
      <c r="D55" s="17">
        <v>48172</v>
      </c>
      <c r="E55" s="17">
        <v>5058</v>
      </c>
      <c r="F55" s="17">
        <v>26548</v>
      </c>
      <c r="G55" s="24">
        <f t="shared" si="4"/>
        <v>53.202903124013886</v>
      </c>
      <c r="H55" s="24">
        <f t="shared" si="5"/>
        <v>55.110852777547123</v>
      </c>
      <c r="I55" s="17">
        <v>10143</v>
      </c>
      <c r="J55" s="17">
        <v>79706</v>
      </c>
    </row>
    <row r="56" spans="1:10" s="3" customFormat="1" x14ac:dyDescent="0.25">
      <c r="A56" s="10">
        <v>37</v>
      </c>
      <c r="B56" s="10" t="s">
        <v>79</v>
      </c>
      <c r="C56" s="17">
        <v>669</v>
      </c>
      <c r="D56" s="17">
        <v>1045</v>
      </c>
      <c r="E56" s="17">
        <v>0</v>
      </c>
      <c r="F56" s="17">
        <v>0</v>
      </c>
      <c r="G56" s="24">
        <f t="shared" si="4"/>
        <v>0</v>
      </c>
      <c r="H56" s="24">
        <f t="shared" si="5"/>
        <v>0</v>
      </c>
      <c r="I56" s="17">
        <v>0</v>
      </c>
      <c r="J56" s="17">
        <v>0</v>
      </c>
    </row>
    <row r="57" spans="1:10" s="3" customFormat="1" x14ac:dyDescent="0.25">
      <c r="A57" s="10">
        <v>38</v>
      </c>
      <c r="B57" s="10" t="s">
        <v>80</v>
      </c>
      <c r="C57" s="17">
        <v>0</v>
      </c>
      <c r="D57" s="17">
        <v>0</v>
      </c>
      <c r="E57" s="17">
        <v>0</v>
      </c>
      <c r="F57" s="17">
        <v>0</v>
      </c>
      <c r="G57" s="24">
        <v>0</v>
      </c>
      <c r="H57" s="24">
        <v>0</v>
      </c>
      <c r="I57" s="17">
        <v>0</v>
      </c>
      <c r="J57" s="17">
        <v>0</v>
      </c>
    </row>
    <row r="58" spans="1:10" ht="19.5" x14ac:dyDescent="0.4">
      <c r="A58" s="69" t="s">
        <v>55</v>
      </c>
      <c r="B58" s="70"/>
      <c r="C58" s="28">
        <f>SUM(C36:C57)</f>
        <v>196897</v>
      </c>
      <c r="D58" s="28">
        <f>SUM(D36:D57)</f>
        <v>889134</v>
      </c>
      <c r="E58" s="28">
        <f>SUM(E36:E57)</f>
        <v>87043</v>
      </c>
      <c r="F58" s="28">
        <f>SUM(F36:F57)</f>
        <v>482009</v>
      </c>
      <c r="G58" s="29">
        <f t="shared" si="4"/>
        <v>44.207377461312255</v>
      </c>
      <c r="H58" s="29">
        <f t="shared" si="5"/>
        <v>54.21106379915738</v>
      </c>
      <c r="I58" s="28">
        <f>SUM(I36:I57)</f>
        <v>188966</v>
      </c>
      <c r="J58" s="28">
        <f>SUM(J36:J57)</f>
        <v>1059946</v>
      </c>
    </row>
    <row r="59" spans="1:10" s="5" customFormat="1" ht="19.5" x14ac:dyDescent="0.4">
      <c r="A59" s="11"/>
      <c r="B59" s="59" t="s">
        <v>98</v>
      </c>
      <c r="C59" s="59"/>
      <c r="D59" s="59"/>
      <c r="E59" s="59"/>
      <c r="F59" s="59"/>
      <c r="G59" s="59"/>
      <c r="H59" s="59"/>
      <c r="I59" s="59"/>
      <c r="J59" s="59"/>
    </row>
    <row r="60" spans="1:10" s="3" customFormat="1" x14ac:dyDescent="0.25">
      <c r="A60" s="10">
        <v>39</v>
      </c>
      <c r="B60" s="10" t="s">
        <v>81</v>
      </c>
      <c r="C60" s="17">
        <v>0</v>
      </c>
      <c r="D60" s="17">
        <v>0</v>
      </c>
      <c r="E60" s="17">
        <v>0</v>
      </c>
      <c r="F60" s="17">
        <v>0</v>
      </c>
      <c r="G60" s="24">
        <v>0</v>
      </c>
      <c r="H60" s="24">
        <v>0</v>
      </c>
      <c r="I60" s="17">
        <v>0</v>
      </c>
      <c r="J60" s="17">
        <v>0</v>
      </c>
    </row>
    <row r="61" spans="1:10" s="3" customFormat="1" x14ac:dyDescent="0.25">
      <c r="A61" s="10">
        <v>40</v>
      </c>
      <c r="B61" s="10" t="s">
        <v>82</v>
      </c>
      <c r="C61" s="17">
        <v>33</v>
      </c>
      <c r="D61" s="17">
        <v>247</v>
      </c>
      <c r="E61" s="17">
        <v>128</v>
      </c>
      <c r="F61" s="17">
        <v>1804</v>
      </c>
      <c r="G61" s="24">
        <f t="shared" ref="G61:G69" si="6">(E61/C61)*100</f>
        <v>387.87878787878788</v>
      </c>
      <c r="H61" s="24">
        <f t="shared" ref="H61:H69" si="7">(F61/D61)*100</f>
        <v>730.36437246963567</v>
      </c>
      <c r="I61" s="17">
        <v>203</v>
      </c>
      <c r="J61" s="17">
        <v>2252</v>
      </c>
    </row>
    <row r="62" spans="1:10" s="3" customFormat="1" x14ac:dyDescent="0.25">
      <c r="A62" s="10">
        <v>41</v>
      </c>
      <c r="B62" s="10" t="s">
        <v>83</v>
      </c>
      <c r="C62" s="17">
        <v>0</v>
      </c>
      <c r="D62" s="17">
        <v>0</v>
      </c>
      <c r="E62" s="17">
        <v>0</v>
      </c>
      <c r="F62" s="17">
        <v>0</v>
      </c>
      <c r="G62" s="24">
        <v>0</v>
      </c>
      <c r="H62" s="24">
        <v>0</v>
      </c>
      <c r="I62" s="17">
        <v>0</v>
      </c>
      <c r="J62" s="17">
        <v>0</v>
      </c>
    </row>
    <row r="63" spans="1:10" s="3" customFormat="1" x14ac:dyDescent="0.25">
      <c r="A63" s="10">
        <v>42</v>
      </c>
      <c r="B63" s="10" t="s">
        <v>84</v>
      </c>
      <c r="C63" s="17">
        <v>200</v>
      </c>
      <c r="D63" s="17">
        <v>500</v>
      </c>
      <c r="E63" s="17">
        <v>0</v>
      </c>
      <c r="F63" s="17">
        <v>0</v>
      </c>
      <c r="G63" s="24">
        <f t="shared" si="6"/>
        <v>0</v>
      </c>
      <c r="H63" s="24">
        <f t="shared" si="7"/>
        <v>0</v>
      </c>
      <c r="I63" s="17">
        <v>0</v>
      </c>
      <c r="J63" s="17">
        <v>0</v>
      </c>
    </row>
    <row r="64" spans="1:10" s="3" customFormat="1" x14ac:dyDescent="0.25">
      <c r="A64" s="10">
        <v>43</v>
      </c>
      <c r="B64" s="10" t="s">
        <v>85</v>
      </c>
      <c r="C64" s="17">
        <v>40</v>
      </c>
      <c r="D64" s="17">
        <v>100</v>
      </c>
      <c r="E64" s="17">
        <v>0</v>
      </c>
      <c r="F64" s="17">
        <v>0</v>
      </c>
      <c r="G64" s="24">
        <f t="shared" si="6"/>
        <v>0</v>
      </c>
      <c r="H64" s="24">
        <f t="shared" si="7"/>
        <v>0</v>
      </c>
      <c r="I64" s="17">
        <v>0</v>
      </c>
      <c r="J64" s="17">
        <v>0</v>
      </c>
    </row>
    <row r="65" spans="1:10" s="3" customFormat="1" x14ac:dyDescent="0.25">
      <c r="A65" s="10">
        <v>44</v>
      </c>
      <c r="B65" s="10" t="s">
        <v>86</v>
      </c>
      <c r="C65" s="17">
        <v>12</v>
      </c>
      <c r="D65" s="17">
        <v>12</v>
      </c>
      <c r="E65" s="17">
        <v>0</v>
      </c>
      <c r="F65" s="17">
        <v>0</v>
      </c>
      <c r="G65" s="24">
        <f t="shared" si="6"/>
        <v>0</v>
      </c>
      <c r="H65" s="24">
        <f t="shared" si="7"/>
        <v>0</v>
      </c>
      <c r="I65" s="17">
        <v>0</v>
      </c>
      <c r="J65" s="17">
        <v>0</v>
      </c>
    </row>
    <row r="66" spans="1:10" s="3" customFormat="1" x14ac:dyDescent="0.25">
      <c r="A66" s="10">
        <v>45</v>
      </c>
      <c r="B66" s="10" t="s">
        <v>87</v>
      </c>
      <c r="C66" s="17">
        <v>0</v>
      </c>
      <c r="D66" s="17">
        <v>0</v>
      </c>
      <c r="E66" s="17">
        <v>0</v>
      </c>
      <c r="F66" s="17">
        <v>0</v>
      </c>
      <c r="G66" s="24">
        <v>0</v>
      </c>
      <c r="H66" s="24">
        <v>0</v>
      </c>
      <c r="I66" s="17">
        <v>0</v>
      </c>
      <c r="J66" s="17">
        <v>0</v>
      </c>
    </row>
    <row r="67" spans="1:10" s="3" customFormat="1" x14ac:dyDescent="0.25">
      <c r="A67" s="10">
        <v>46</v>
      </c>
      <c r="B67" s="10" t="s">
        <v>88</v>
      </c>
      <c r="C67" s="17">
        <v>661</v>
      </c>
      <c r="D67" s="17">
        <v>2389</v>
      </c>
      <c r="E67" s="17">
        <v>415</v>
      </c>
      <c r="F67" s="17">
        <v>2033</v>
      </c>
      <c r="G67" s="24">
        <f t="shared" si="6"/>
        <v>62.783661119515891</v>
      </c>
      <c r="H67" s="24">
        <f t="shared" si="7"/>
        <v>85.098367517789882</v>
      </c>
      <c r="I67" s="17">
        <v>259</v>
      </c>
      <c r="J67" s="17">
        <v>1051</v>
      </c>
    </row>
    <row r="68" spans="1:10" s="3" customFormat="1" x14ac:dyDescent="0.25">
      <c r="A68" s="10">
        <v>47</v>
      </c>
      <c r="B68" s="10" t="s">
        <v>89</v>
      </c>
      <c r="C68" s="17">
        <v>0</v>
      </c>
      <c r="D68" s="17">
        <v>0</v>
      </c>
      <c r="E68" s="17">
        <v>0</v>
      </c>
      <c r="F68" s="17">
        <v>0</v>
      </c>
      <c r="G68" s="24">
        <v>0</v>
      </c>
      <c r="H68" s="24">
        <v>0</v>
      </c>
      <c r="I68" s="17">
        <v>0</v>
      </c>
      <c r="J68" s="17">
        <v>0</v>
      </c>
    </row>
    <row r="69" spans="1:10" ht="19.5" x14ac:dyDescent="0.4">
      <c r="A69" s="69" t="s">
        <v>55</v>
      </c>
      <c r="B69" s="70"/>
      <c r="C69" s="28">
        <f>SUM(C60:C68)</f>
        <v>946</v>
      </c>
      <c r="D69" s="28">
        <f>SUM(D60:D68)</f>
        <v>3248</v>
      </c>
      <c r="E69" s="28">
        <f>SUM(E60:E68)</f>
        <v>543</v>
      </c>
      <c r="F69" s="28">
        <f>SUM(F60:F68)</f>
        <v>3837</v>
      </c>
      <c r="G69" s="29">
        <f t="shared" si="6"/>
        <v>57.399577167019025</v>
      </c>
      <c r="H69" s="29">
        <f t="shared" si="7"/>
        <v>118.13423645320198</v>
      </c>
      <c r="I69" s="28">
        <f>SUM(I60:I68)</f>
        <v>462</v>
      </c>
      <c r="J69" s="28">
        <f>SUM(J60:J68)</f>
        <v>3303</v>
      </c>
    </row>
    <row r="70" spans="1:10" s="5" customFormat="1" ht="19.5" hidden="1" x14ac:dyDescent="0.4">
      <c r="A70" s="11"/>
      <c r="B70" s="59" t="s">
        <v>17</v>
      </c>
      <c r="C70" s="59"/>
      <c r="D70" s="59"/>
      <c r="E70" s="59"/>
      <c r="F70" s="59"/>
      <c r="G70" s="59"/>
      <c r="H70" s="59"/>
      <c r="I70" s="59"/>
      <c r="J70" s="59"/>
    </row>
    <row r="71" spans="1:10" s="3" customFormat="1" ht="19.5" hidden="1" x14ac:dyDescent="0.4">
      <c r="A71" s="11">
        <v>49</v>
      </c>
      <c r="B71" s="11" t="s">
        <v>18</v>
      </c>
      <c r="C71" s="11">
        <v>0</v>
      </c>
      <c r="D71" s="11">
        <v>0</v>
      </c>
      <c r="E71" s="11">
        <v>0</v>
      </c>
      <c r="F71" s="11">
        <v>0</v>
      </c>
      <c r="G71" s="27" t="e">
        <f t="shared" ref="G71:H78" si="8">(E71/C71)*100</f>
        <v>#DIV/0!</v>
      </c>
      <c r="H71" s="27" t="e">
        <f t="shared" si="8"/>
        <v>#DIV/0!</v>
      </c>
      <c r="I71" s="11">
        <v>0</v>
      </c>
      <c r="J71" s="11">
        <v>0</v>
      </c>
    </row>
    <row r="72" spans="1:10" s="3" customFormat="1" ht="19.5" hidden="1" x14ac:dyDescent="0.4">
      <c r="A72" s="11">
        <v>50</v>
      </c>
      <c r="B72" s="11" t="s">
        <v>19</v>
      </c>
      <c r="C72" s="11">
        <v>0</v>
      </c>
      <c r="D72" s="11">
        <v>0</v>
      </c>
      <c r="E72" s="11">
        <v>0</v>
      </c>
      <c r="F72" s="11">
        <v>0</v>
      </c>
      <c r="G72" s="27" t="e">
        <f t="shared" si="8"/>
        <v>#DIV/0!</v>
      </c>
      <c r="H72" s="27" t="e">
        <f t="shared" si="8"/>
        <v>#DIV/0!</v>
      </c>
      <c r="I72" s="11">
        <v>0</v>
      </c>
      <c r="J72" s="11">
        <v>0</v>
      </c>
    </row>
    <row r="73" spans="1:10" s="3" customFormat="1" ht="19.5" hidden="1" x14ac:dyDescent="0.4">
      <c r="A73" s="11">
        <v>51</v>
      </c>
      <c r="B73" s="11" t="s">
        <v>20</v>
      </c>
      <c r="C73" s="11">
        <v>0</v>
      </c>
      <c r="D73" s="11">
        <v>0</v>
      </c>
      <c r="E73" s="11">
        <v>0</v>
      </c>
      <c r="F73" s="11">
        <v>0</v>
      </c>
      <c r="G73" s="27" t="e">
        <f t="shared" si="8"/>
        <v>#DIV/0!</v>
      </c>
      <c r="H73" s="27" t="e">
        <f t="shared" si="8"/>
        <v>#DIV/0!</v>
      </c>
      <c r="I73" s="11">
        <v>0</v>
      </c>
      <c r="J73" s="11">
        <v>0</v>
      </c>
    </row>
    <row r="74" spans="1:10" s="3" customFormat="1" ht="19.5" hidden="1" x14ac:dyDescent="0.4">
      <c r="A74" s="11">
        <v>52</v>
      </c>
      <c r="B74" s="11" t="s">
        <v>21</v>
      </c>
      <c r="C74" s="11">
        <v>0</v>
      </c>
      <c r="D74" s="11">
        <v>0</v>
      </c>
      <c r="E74" s="11">
        <v>0</v>
      </c>
      <c r="F74" s="11">
        <v>0</v>
      </c>
      <c r="G74" s="27" t="e">
        <f t="shared" si="8"/>
        <v>#DIV/0!</v>
      </c>
      <c r="H74" s="27" t="e">
        <f t="shared" si="8"/>
        <v>#DIV/0!</v>
      </c>
      <c r="I74" s="11">
        <v>0</v>
      </c>
      <c r="J74" s="11">
        <v>0</v>
      </c>
    </row>
    <row r="75" spans="1:10" s="3" customFormat="1" ht="19.5" hidden="1" x14ac:dyDescent="0.4">
      <c r="A75" s="11">
        <v>53</v>
      </c>
      <c r="B75" s="11" t="s">
        <v>22</v>
      </c>
      <c r="C75" s="11">
        <v>0</v>
      </c>
      <c r="D75" s="11">
        <v>0</v>
      </c>
      <c r="E75" s="11">
        <v>0</v>
      </c>
      <c r="F75" s="11">
        <v>0</v>
      </c>
      <c r="G75" s="27" t="e">
        <f t="shared" si="8"/>
        <v>#DIV/0!</v>
      </c>
      <c r="H75" s="27" t="e">
        <f t="shared" si="8"/>
        <v>#DIV/0!</v>
      </c>
      <c r="I75" s="11">
        <v>0</v>
      </c>
      <c r="J75" s="11">
        <v>0</v>
      </c>
    </row>
    <row r="76" spans="1:10" s="3" customFormat="1" ht="19.5" hidden="1" x14ac:dyDescent="0.4">
      <c r="A76" s="11">
        <v>54</v>
      </c>
      <c r="B76" s="11" t="s">
        <v>23</v>
      </c>
      <c r="C76" s="11">
        <v>0</v>
      </c>
      <c r="D76" s="11">
        <v>0</v>
      </c>
      <c r="E76" s="11">
        <v>0</v>
      </c>
      <c r="F76" s="11">
        <v>0</v>
      </c>
      <c r="G76" s="27" t="e">
        <f t="shared" si="8"/>
        <v>#DIV/0!</v>
      </c>
      <c r="H76" s="27" t="e">
        <f t="shared" si="8"/>
        <v>#DIV/0!</v>
      </c>
      <c r="I76" s="11">
        <v>0</v>
      </c>
      <c r="J76" s="11">
        <v>0</v>
      </c>
    </row>
    <row r="77" spans="1:10" s="3" customFormat="1" ht="19.5" hidden="1" x14ac:dyDescent="0.4">
      <c r="A77" s="58" t="s">
        <v>9</v>
      </c>
      <c r="B77" s="59"/>
      <c r="C77" s="11">
        <f>SUM(C71:C76)</f>
        <v>0</v>
      </c>
      <c r="D77" s="11">
        <f>SUM(D71:D76)</f>
        <v>0</v>
      </c>
      <c r="E77" s="11">
        <f>SUM(E71:E76)</f>
        <v>0</v>
      </c>
      <c r="F77" s="11">
        <f>SUM(F71:F76)</f>
        <v>0</v>
      </c>
      <c r="G77" s="27" t="e">
        <f t="shared" si="8"/>
        <v>#DIV/0!</v>
      </c>
      <c r="H77" s="27" t="e">
        <f t="shared" si="8"/>
        <v>#DIV/0!</v>
      </c>
      <c r="I77" s="11">
        <f>SUM(I71:I76)</f>
        <v>0</v>
      </c>
      <c r="J77" s="11">
        <f>SUM(J71:J76)</f>
        <v>0</v>
      </c>
    </row>
    <row r="78" spans="1:10" s="3" customFormat="1" ht="19.5" x14ac:dyDescent="0.4">
      <c r="A78" s="69" t="s">
        <v>56</v>
      </c>
      <c r="B78" s="70"/>
      <c r="C78" s="18">
        <f>SUM(C22+C25+C30+C34+C58+C69+C77)</f>
        <v>3156051</v>
      </c>
      <c r="D78" s="18">
        <f>SUM(D22+D25+D30+D34+D58+D69+D77)</f>
        <v>9068314</v>
      </c>
      <c r="E78" s="18">
        <f>SUM(E22+E25+E30+E34+E58+E69+E77)</f>
        <v>2074416</v>
      </c>
      <c r="F78" s="18">
        <f>SUM(F22+F25+F30+F34+F58+F69+F77)</f>
        <v>6338581</v>
      </c>
      <c r="G78" s="25">
        <f t="shared" si="8"/>
        <v>65.728215418572134</v>
      </c>
      <c r="H78" s="25">
        <f t="shared" si="8"/>
        <v>69.898119981288701</v>
      </c>
      <c r="I78" s="18">
        <f>SUM(I22+I25+I30+I34+I58+I69+I77)</f>
        <v>2816528</v>
      </c>
      <c r="J78" s="18">
        <f>SUM(J22+J25+J30+J34+J58+J69+J77)</f>
        <v>8474278</v>
      </c>
    </row>
    <row r="79" spans="1:10" s="3" customFormat="1" x14ac:dyDescent="0.25">
      <c r="A79" s="21"/>
      <c r="B79" s="20" t="s">
        <v>90</v>
      </c>
      <c r="C79" s="21"/>
      <c r="D79" s="21"/>
      <c r="E79" s="21"/>
      <c r="F79" s="21"/>
      <c r="G79" s="21"/>
      <c r="H79" s="21"/>
      <c r="I79" s="21"/>
      <c r="J79" s="21"/>
    </row>
    <row r="80" spans="1:10" x14ac:dyDescent="0.25">
      <c r="A80" s="22"/>
      <c r="B80" s="20" t="s">
        <v>91</v>
      </c>
      <c r="C80" s="22"/>
      <c r="D80" s="23"/>
      <c r="E80" s="22"/>
      <c r="F80" s="23"/>
      <c r="G80" s="23"/>
      <c r="H80" s="23"/>
      <c r="I80" s="22"/>
      <c r="J80" s="23"/>
    </row>
  </sheetData>
  <mergeCells count="25">
    <mergeCell ref="B70:J70"/>
    <mergeCell ref="A77:B77"/>
    <mergeCell ref="A78:B78"/>
    <mergeCell ref="A22:B22"/>
    <mergeCell ref="A25:B25"/>
    <mergeCell ref="A30:B30"/>
    <mergeCell ref="A34:B34"/>
    <mergeCell ref="A58:B58"/>
    <mergeCell ref="A69:B69"/>
    <mergeCell ref="B23:J23"/>
    <mergeCell ref="B26:J26"/>
    <mergeCell ref="B31:J31"/>
    <mergeCell ref="B35:J35"/>
    <mergeCell ref="B59:J59"/>
    <mergeCell ref="C10:J10"/>
    <mergeCell ref="A1:J1"/>
    <mergeCell ref="A3:J3"/>
    <mergeCell ref="A4:J4"/>
    <mergeCell ref="C7:D8"/>
    <mergeCell ref="E7:F8"/>
    <mergeCell ref="G7:H8"/>
    <mergeCell ref="I7:J8"/>
    <mergeCell ref="A7:A9"/>
    <mergeCell ref="B7:B9"/>
    <mergeCell ref="D6:H6"/>
  </mergeCells>
  <printOptions horizontalCentered="1" verticalCentered="1"/>
  <pageMargins left="0.78740157480314965" right="0.43" top="0.59055118110236227" bottom="0.59055118110236227" header="0" footer="0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80"/>
  <sheetViews>
    <sheetView view="pageBreakPreview" zoomScale="90" zoomScaleSheetLayoutView="90" workbookViewId="0">
      <selection activeCell="I7" sqref="I7:J8"/>
    </sheetView>
  </sheetViews>
  <sheetFormatPr defaultRowHeight="15" x14ac:dyDescent="0.25"/>
  <cols>
    <col min="1" max="1" width="6.42578125" customWidth="1"/>
    <col min="2" max="2" width="29.85546875" customWidth="1"/>
    <col min="3" max="3" width="13.5703125" customWidth="1"/>
    <col min="4" max="4" width="15.7109375" style="2" customWidth="1"/>
    <col min="5" max="5" width="13.7109375" customWidth="1"/>
    <col min="6" max="6" width="13.5703125" style="2" customWidth="1"/>
    <col min="7" max="7" width="9.85546875" style="2" customWidth="1"/>
    <col min="8" max="8" width="11" style="2" customWidth="1"/>
    <col min="9" max="9" width="13.140625" customWidth="1"/>
    <col min="10" max="10" width="13.42578125" style="2" customWidth="1"/>
    <col min="11" max="14" width="9.140625" customWidth="1"/>
  </cols>
  <sheetData>
    <row r="1" spans="1:10" ht="27" customHeight="1" x14ac:dyDescent="0.5">
      <c r="A1" s="49" t="s">
        <v>26</v>
      </c>
      <c r="B1" s="49"/>
      <c r="C1" s="49"/>
      <c r="D1" s="49"/>
      <c r="E1" s="49"/>
      <c r="F1" s="49"/>
      <c r="G1" s="49"/>
      <c r="H1" s="49"/>
      <c r="I1" s="49"/>
      <c r="J1" s="49"/>
    </row>
    <row r="3" spans="1:10" ht="22.5" x14ac:dyDescent="0.25">
      <c r="A3" s="50" t="str">
        <f>ACP!A3</f>
        <v>Bankwise Statement Showing Target, Disbursement &amp; Outstanding Under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22.5" x14ac:dyDescent="0.25">
      <c r="A4" s="50" t="s">
        <v>94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ht="19.5" hidden="1" x14ac:dyDescent="0.4">
      <c r="A5" s="7"/>
      <c r="B5" s="8"/>
      <c r="C5" s="12"/>
      <c r="D5" s="13"/>
      <c r="E5" s="7"/>
      <c r="F5" s="13"/>
      <c r="G5" s="15"/>
      <c r="H5" s="15"/>
      <c r="I5" s="12"/>
      <c r="J5" s="14"/>
    </row>
    <row r="6" spans="1:10" ht="19.5" x14ac:dyDescent="0.4">
      <c r="A6" s="34" t="s">
        <v>27</v>
      </c>
      <c r="B6" s="31"/>
      <c r="C6" s="32"/>
      <c r="D6" s="35"/>
      <c r="E6" s="36"/>
      <c r="F6" s="35"/>
      <c r="G6" s="35"/>
      <c r="H6" s="35"/>
      <c r="I6" s="32"/>
      <c r="J6" s="37" t="s">
        <v>1</v>
      </c>
    </row>
    <row r="7" spans="1:10" ht="17.25" customHeight="1" x14ac:dyDescent="0.25">
      <c r="A7" s="55" t="s">
        <v>2</v>
      </c>
      <c r="B7" s="52" t="s">
        <v>3</v>
      </c>
      <c r="C7" s="47" t="str">
        <f>ACP!C7</f>
        <v>Disbursement Target 2025 - 26</v>
      </c>
      <c r="D7" s="51"/>
      <c r="E7" s="47" t="s">
        <v>4</v>
      </c>
      <c r="F7" s="48"/>
      <c r="G7" s="47" t="s">
        <v>5</v>
      </c>
      <c r="H7" s="51"/>
      <c r="I7" s="47" t="s">
        <v>6</v>
      </c>
      <c r="J7" s="51"/>
    </row>
    <row r="8" spans="1:10" ht="24" customHeight="1" x14ac:dyDescent="0.25">
      <c r="A8" s="56"/>
      <c r="B8" s="53"/>
      <c r="C8" s="51"/>
      <c r="D8" s="51"/>
      <c r="E8" s="48"/>
      <c r="F8" s="48"/>
      <c r="G8" s="51"/>
      <c r="H8" s="51"/>
      <c r="I8" s="48"/>
      <c r="J8" s="48"/>
    </row>
    <row r="9" spans="1:10" ht="15.75" x14ac:dyDescent="0.25">
      <c r="A9" s="57"/>
      <c r="B9" s="54"/>
      <c r="C9" s="1" t="s">
        <v>7</v>
      </c>
      <c r="D9" s="6" t="s">
        <v>8</v>
      </c>
      <c r="E9" s="1" t="s">
        <v>7</v>
      </c>
      <c r="F9" s="6" t="s">
        <v>8</v>
      </c>
      <c r="G9" s="6" t="s">
        <v>7</v>
      </c>
      <c r="H9" s="6" t="s">
        <v>8</v>
      </c>
      <c r="I9" s="1" t="s">
        <v>7</v>
      </c>
      <c r="J9" s="6" t="s">
        <v>8</v>
      </c>
    </row>
    <row r="10" spans="1:10" ht="19.5" x14ac:dyDescent="0.4">
      <c r="A10" s="9"/>
      <c r="B10" s="8" t="s">
        <v>41</v>
      </c>
      <c r="C10" s="67"/>
      <c r="D10" s="67"/>
      <c r="E10" s="67"/>
      <c r="F10" s="67"/>
      <c r="G10" s="67"/>
      <c r="H10" s="67"/>
      <c r="I10" s="67"/>
      <c r="J10" s="67"/>
    </row>
    <row r="11" spans="1:10" s="3" customFormat="1" x14ac:dyDescent="0.25">
      <c r="A11" s="10">
        <v>1</v>
      </c>
      <c r="B11" s="10" t="s">
        <v>42</v>
      </c>
      <c r="C11" s="17">
        <v>378452</v>
      </c>
      <c r="D11" s="17">
        <v>610291</v>
      </c>
      <c r="E11" s="17">
        <v>212933</v>
      </c>
      <c r="F11" s="17">
        <v>322422</v>
      </c>
      <c r="G11" s="24">
        <f t="shared" ref="G11:G22" si="0">(E11/C11)*100</f>
        <v>56.264202593723908</v>
      </c>
      <c r="H11" s="24">
        <f t="shared" ref="H11:H22" si="1">(F11/D11)*100</f>
        <v>52.830862654045362</v>
      </c>
      <c r="I11" s="17">
        <v>411893</v>
      </c>
      <c r="J11" s="17">
        <v>721145</v>
      </c>
    </row>
    <row r="12" spans="1:10" s="3" customFormat="1" x14ac:dyDescent="0.25">
      <c r="A12" s="10">
        <v>2</v>
      </c>
      <c r="B12" s="10" t="s">
        <v>43</v>
      </c>
      <c r="C12" s="17">
        <v>100469</v>
      </c>
      <c r="D12" s="17">
        <v>292287</v>
      </c>
      <c r="E12" s="17">
        <v>44144</v>
      </c>
      <c r="F12" s="17">
        <v>164889</v>
      </c>
      <c r="G12" s="24">
        <f t="shared" si="0"/>
        <v>43.937931103126338</v>
      </c>
      <c r="H12" s="24">
        <f t="shared" si="1"/>
        <v>56.413388210902291</v>
      </c>
      <c r="I12" s="17">
        <v>122992</v>
      </c>
      <c r="J12" s="17">
        <v>346044</v>
      </c>
    </row>
    <row r="13" spans="1:10" s="3" customFormat="1" x14ac:dyDescent="0.25">
      <c r="A13" s="10">
        <v>3</v>
      </c>
      <c r="B13" s="10" t="s">
        <v>44</v>
      </c>
      <c r="C13" s="17">
        <v>2766</v>
      </c>
      <c r="D13" s="17">
        <v>7930</v>
      </c>
      <c r="E13" s="17">
        <v>222</v>
      </c>
      <c r="F13" s="17">
        <v>1120</v>
      </c>
      <c r="G13" s="24">
        <f t="shared" si="0"/>
        <v>8.026030368763557</v>
      </c>
      <c r="H13" s="24">
        <f t="shared" si="1"/>
        <v>14.123581336696093</v>
      </c>
      <c r="I13" s="17">
        <v>1283</v>
      </c>
      <c r="J13" s="17">
        <v>13928</v>
      </c>
    </row>
    <row r="14" spans="1:10" s="3" customFormat="1" x14ac:dyDescent="0.25">
      <c r="A14" s="10">
        <v>4</v>
      </c>
      <c r="B14" s="10" t="s">
        <v>45</v>
      </c>
      <c r="C14" s="17">
        <v>3351</v>
      </c>
      <c r="D14" s="17">
        <v>6794</v>
      </c>
      <c r="E14" s="17">
        <v>478</v>
      </c>
      <c r="F14" s="17">
        <v>680</v>
      </c>
      <c r="G14" s="24">
        <f t="shared" si="0"/>
        <v>14.264398686959117</v>
      </c>
      <c r="H14" s="24">
        <f t="shared" si="1"/>
        <v>10.00883132175449</v>
      </c>
      <c r="I14" s="17">
        <v>4709</v>
      </c>
      <c r="J14" s="17">
        <v>9455</v>
      </c>
    </row>
    <row r="15" spans="1:10" s="3" customFormat="1" x14ac:dyDescent="0.25">
      <c r="A15" s="10">
        <v>5</v>
      </c>
      <c r="B15" s="10" t="s">
        <v>46</v>
      </c>
      <c r="C15" s="17">
        <v>59852</v>
      </c>
      <c r="D15" s="17">
        <v>184033</v>
      </c>
      <c r="E15" s="17">
        <v>41053</v>
      </c>
      <c r="F15" s="17">
        <v>121134</v>
      </c>
      <c r="G15" s="24">
        <f t="shared" si="0"/>
        <v>68.59085744837266</v>
      </c>
      <c r="H15" s="24">
        <f t="shared" si="1"/>
        <v>65.821890639178847</v>
      </c>
      <c r="I15" s="17">
        <v>10438</v>
      </c>
      <c r="J15" s="17">
        <v>28824</v>
      </c>
    </row>
    <row r="16" spans="1:10" s="3" customFormat="1" x14ac:dyDescent="0.25">
      <c r="A16" s="10">
        <v>6</v>
      </c>
      <c r="B16" s="10" t="s">
        <v>47</v>
      </c>
      <c r="C16" s="17">
        <v>1768</v>
      </c>
      <c r="D16" s="17">
        <v>5352</v>
      </c>
      <c r="E16" s="17">
        <v>155</v>
      </c>
      <c r="F16" s="17">
        <v>710</v>
      </c>
      <c r="G16" s="24">
        <f t="shared" si="0"/>
        <v>8.7669683257918543</v>
      </c>
      <c r="H16" s="24">
        <f t="shared" si="1"/>
        <v>13.266068759342303</v>
      </c>
      <c r="I16" s="17">
        <v>589</v>
      </c>
      <c r="J16" s="17">
        <v>3835</v>
      </c>
    </row>
    <row r="17" spans="1:10" s="3" customFormat="1" x14ac:dyDescent="0.25">
      <c r="A17" s="10">
        <v>7</v>
      </c>
      <c r="B17" s="10" t="s">
        <v>48</v>
      </c>
      <c r="C17" s="17">
        <v>3590</v>
      </c>
      <c r="D17" s="17">
        <v>9128</v>
      </c>
      <c r="E17" s="17">
        <v>5055</v>
      </c>
      <c r="F17" s="17">
        <v>22713</v>
      </c>
      <c r="G17" s="24">
        <f t="shared" si="0"/>
        <v>140.80779944289694</v>
      </c>
      <c r="H17" s="24">
        <f t="shared" si="1"/>
        <v>248.82778264680104</v>
      </c>
      <c r="I17" s="17">
        <v>10034</v>
      </c>
      <c r="J17" s="17">
        <v>28122</v>
      </c>
    </row>
    <row r="18" spans="1:10" s="3" customFormat="1" x14ac:dyDescent="0.25">
      <c r="A18" s="10">
        <v>8</v>
      </c>
      <c r="B18" s="10" t="s">
        <v>49</v>
      </c>
      <c r="C18" s="17">
        <v>5404</v>
      </c>
      <c r="D18" s="17">
        <v>12342</v>
      </c>
      <c r="E18" s="17">
        <v>1398</v>
      </c>
      <c r="F18" s="17">
        <v>2353</v>
      </c>
      <c r="G18" s="24">
        <f t="shared" si="0"/>
        <v>25.869726128793484</v>
      </c>
      <c r="H18" s="24">
        <f t="shared" si="1"/>
        <v>19.064981364446602</v>
      </c>
      <c r="I18" s="17">
        <v>4732</v>
      </c>
      <c r="J18" s="17">
        <v>8285</v>
      </c>
    </row>
    <row r="19" spans="1:10" s="3" customFormat="1" x14ac:dyDescent="0.25">
      <c r="A19" s="10">
        <v>9</v>
      </c>
      <c r="B19" s="10" t="s">
        <v>50</v>
      </c>
      <c r="C19" s="17">
        <v>85</v>
      </c>
      <c r="D19" s="17">
        <v>492</v>
      </c>
      <c r="E19" s="17">
        <v>185</v>
      </c>
      <c r="F19" s="17">
        <v>2305</v>
      </c>
      <c r="G19" s="24">
        <f t="shared" si="0"/>
        <v>217.64705882352939</v>
      </c>
      <c r="H19" s="24">
        <f t="shared" si="1"/>
        <v>468.49593495934954</v>
      </c>
      <c r="I19" s="17">
        <v>282</v>
      </c>
      <c r="J19" s="17">
        <v>3413</v>
      </c>
    </row>
    <row r="20" spans="1:10" s="3" customFormat="1" x14ac:dyDescent="0.25">
      <c r="A20" s="10">
        <v>10</v>
      </c>
      <c r="B20" s="10" t="s">
        <v>51</v>
      </c>
      <c r="C20" s="17">
        <v>69729</v>
      </c>
      <c r="D20" s="17">
        <v>186842</v>
      </c>
      <c r="E20" s="17">
        <v>22375</v>
      </c>
      <c r="F20" s="17">
        <v>60456</v>
      </c>
      <c r="G20" s="24">
        <f t="shared" si="0"/>
        <v>32.088514104604968</v>
      </c>
      <c r="H20" s="24">
        <f t="shared" si="1"/>
        <v>32.356750623521478</v>
      </c>
      <c r="I20" s="17">
        <v>52774</v>
      </c>
      <c r="J20" s="17">
        <v>138776</v>
      </c>
    </row>
    <row r="21" spans="1:10" s="3" customFormat="1" x14ac:dyDescent="0.25">
      <c r="A21" s="10">
        <v>11</v>
      </c>
      <c r="B21" s="10" t="s">
        <v>52</v>
      </c>
      <c r="C21" s="17">
        <v>3064</v>
      </c>
      <c r="D21" s="17">
        <v>8177</v>
      </c>
      <c r="E21" s="17">
        <v>804</v>
      </c>
      <c r="F21" s="17">
        <v>3806</v>
      </c>
      <c r="G21" s="24">
        <f t="shared" si="0"/>
        <v>26.240208877284594</v>
      </c>
      <c r="H21" s="24">
        <f t="shared" si="1"/>
        <v>46.545187721658309</v>
      </c>
      <c r="I21" s="17">
        <v>2679</v>
      </c>
      <c r="J21" s="17">
        <v>8840</v>
      </c>
    </row>
    <row r="22" spans="1:10" ht="19.5" x14ac:dyDescent="0.4">
      <c r="A22" s="69" t="s">
        <v>55</v>
      </c>
      <c r="B22" s="70"/>
      <c r="C22" s="28">
        <f>SUM(C11:C21)</f>
        <v>628530</v>
      </c>
      <c r="D22" s="28">
        <f>SUM(D11:D21)</f>
        <v>1323668</v>
      </c>
      <c r="E22" s="28">
        <f>SUM(E11:E21)</f>
        <v>328802</v>
      </c>
      <c r="F22" s="28">
        <f>SUM(F11:F21)</f>
        <v>702588</v>
      </c>
      <c r="G22" s="29">
        <f t="shared" si="0"/>
        <v>52.312856983755751</v>
      </c>
      <c r="H22" s="29">
        <f t="shared" si="1"/>
        <v>53.078868719346538</v>
      </c>
      <c r="I22" s="28">
        <f>SUM(I11:I21)</f>
        <v>622405</v>
      </c>
      <c r="J22" s="28">
        <f>SUM(J11:J21)</f>
        <v>1310667</v>
      </c>
    </row>
    <row r="23" spans="1:10" s="5" customFormat="1" ht="19.5" x14ac:dyDescent="0.4">
      <c r="A23" s="11"/>
      <c r="B23" s="59" t="s">
        <v>53</v>
      </c>
      <c r="C23" s="59"/>
      <c r="D23" s="59"/>
      <c r="E23" s="59"/>
      <c r="F23" s="59"/>
      <c r="G23" s="59"/>
      <c r="H23" s="59"/>
      <c r="I23" s="59"/>
      <c r="J23" s="59"/>
    </row>
    <row r="24" spans="1:10" s="3" customFormat="1" x14ac:dyDescent="0.25">
      <c r="A24" s="10">
        <v>12</v>
      </c>
      <c r="B24" s="10" t="s">
        <v>54</v>
      </c>
      <c r="C24" s="17">
        <v>21822</v>
      </c>
      <c r="D24" s="17">
        <v>81794</v>
      </c>
      <c r="E24" s="17">
        <v>18505</v>
      </c>
      <c r="F24" s="17">
        <v>90404</v>
      </c>
      <c r="G24" s="24">
        <f>(E24/C24)*100</f>
        <v>84.799743378242141</v>
      </c>
      <c r="H24" s="24">
        <f>(F24/D24)*100</f>
        <v>110.52644448248037</v>
      </c>
      <c r="I24" s="17">
        <v>34149</v>
      </c>
      <c r="J24" s="17">
        <v>164239</v>
      </c>
    </row>
    <row r="25" spans="1:10" ht="19.5" x14ac:dyDescent="0.4">
      <c r="A25" s="69" t="s">
        <v>55</v>
      </c>
      <c r="B25" s="70"/>
      <c r="C25" s="28">
        <f>SUM(C24:C24)</f>
        <v>21822</v>
      </c>
      <c r="D25" s="28">
        <f>SUM(D24:D24)</f>
        <v>81794</v>
      </c>
      <c r="E25" s="28">
        <f>SUM(E24:E24)</f>
        <v>18505</v>
      </c>
      <c r="F25" s="28">
        <f>SUM(F24:F24)</f>
        <v>90404</v>
      </c>
      <c r="G25" s="29">
        <f>(E25/C25)*100</f>
        <v>84.799743378242141</v>
      </c>
      <c r="H25" s="29">
        <f>(F25/D25)*100</f>
        <v>110.52644448248037</v>
      </c>
      <c r="I25" s="28">
        <f>SUM(I24:I24)</f>
        <v>34149</v>
      </c>
      <c r="J25" s="28">
        <f>SUM(J24:J24)</f>
        <v>164239</v>
      </c>
    </row>
    <row r="26" spans="1:10" s="5" customFormat="1" ht="19.5" x14ac:dyDescent="0.4">
      <c r="A26" s="11"/>
      <c r="B26" s="59" t="s">
        <v>95</v>
      </c>
      <c r="C26" s="59"/>
      <c r="D26" s="59"/>
      <c r="E26" s="59"/>
      <c r="F26" s="59"/>
      <c r="G26" s="59"/>
      <c r="H26" s="59"/>
      <c r="I26" s="59"/>
      <c r="J26" s="59"/>
    </row>
    <row r="27" spans="1:10" s="3" customFormat="1" x14ac:dyDescent="0.25">
      <c r="A27" s="10">
        <v>13</v>
      </c>
      <c r="B27" s="10" t="s">
        <v>11</v>
      </c>
      <c r="C27" s="17">
        <v>25952</v>
      </c>
      <c r="D27" s="17">
        <v>126025</v>
      </c>
      <c r="E27" s="17">
        <v>11053</v>
      </c>
      <c r="F27" s="17">
        <v>55978</v>
      </c>
      <c r="G27" s="24">
        <f t="shared" ref="G27:H30" si="2">(E27/C27)*100</f>
        <v>42.590166461159065</v>
      </c>
      <c r="H27" s="24">
        <f t="shared" si="2"/>
        <v>44.418170997817889</v>
      </c>
      <c r="I27" s="17">
        <v>69330</v>
      </c>
      <c r="J27" s="17">
        <v>218774</v>
      </c>
    </row>
    <row r="28" spans="1:10" s="3" customFormat="1" hidden="1" x14ac:dyDescent="0.25">
      <c r="A28" s="10">
        <v>14</v>
      </c>
      <c r="B28" s="10" t="s">
        <v>12</v>
      </c>
      <c r="C28" s="17">
        <v>0</v>
      </c>
      <c r="D28" s="17">
        <v>0</v>
      </c>
      <c r="E28" s="17">
        <v>0</v>
      </c>
      <c r="F28" s="17">
        <v>0</v>
      </c>
      <c r="G28" s="24" t="e">
        <f t="shared" si="2"/>
        <v>#DIV/0!</v>
      </c>
      <c r="H28" s="24" t="e">
        <f t="shared" si="2"/>
        <v>#DIV/0!</v>
      </c>
      <c r="I28" s="17">
        <v>0</v>
      </c>
      <c r="J28" s="17">
        <v>0</v>
      </c>
    </row>
    <row r="29" spans="1:10" s="3" customFormat="1" x14ac:dyDescent="0.25">
      <c r="A29" s="10">
        <v>14</v>
      </c>
      <c r="B29" s="10" t="s">
        <v>13</v>
      </c>
      <c r="C29" s="17">
        <v>0</v>
      </c>
      <c r="D29" s="17">
        <v>0</v>
      </c>
      <c r="E29" s="17">
        <v>0</v>
      </c>
      <c r="F29" s="17">
        <v>0</v>
      </c>
      <c r="G29" s="24">
        <v>0</v>
      </c>
      <c r="H29" s="24">
        <v>0</v>
      </c>
      <c r="I29" s="17">
        <v>0</v>
      </c>
      <c r="J29" s="17">
        <v>0</v>
      </c>
    </row>
    <row r="30" spans="1:10" ht="19.5" x14ac:dyDescent="0.4">
      <c r="A30" s="69" t="s">
        <v>55</v>
      </c>
      <c r="B30" s="70"/>
      <c r="C30" s="28">
        <f>SUM(C27:C29)</f>
        <v>25952</v>
      </c>
      <c r="D30" s="28">
        <f>SUM(D27:D29)</f>
        <v>126025</v>
      </c>
      <c r="E30" s="28">
        <f>SUM(E27:E29)</f>
        <v>11053</v>
      </c>
      <c r="F30" s="28">
        <f>SUM(F27:F29)</f>
        <v>55978</v>
      </c>
      <c r="G30" s="29">
        <f t="shared" si="2"/>
        <v>42.590166461159065</v>
      </c>
      <c r="H30" s="29">
        <f t="shared" si="2"/>
        <v>44.418170997817889</v>
      </c>
      <c r="I30" s="28">
        <f>SUM(I27:I29)</f>
        <v>69330</v>
      </c>
      <c r="J30" s="28">
        <f>SUM(J27:J29)</f>
        <v>218774</v>
      </c>
    </row>
    <row r="31" spans="1:10" s="5" customFormat="1" ht="19.5" x14ac:dyDescent="0.4">
      <c r="A31" s="11"/>
      <c r="B31" s="59" t="s">
        <v>96</v>
      </c>
      <c r="C31" s="59"/>
      <c r="D31" s="59"/>
      <c r="E31" s="59"/>
      <c r="F31" s="59"/>
      <c r="G31" s="59"/>
      <c r="H31" s="59"/>
      <c r="I31" s="59"/>
      <c r="J31" s="59"/>
    </row>
    <row r="32" spans="1:10" s="3" customFormat="1" x14ac:dyDescent="0.25">
      <c r="A32" s="10">
        <v>15</v>
      </c>
      <c r="B32" s="10" t="s">
        <v>57</v>
      </c>
      <c r="C32" s="17">
        <v>7734</v>
      </c>
      <c r="D32" s="17">
        <v>18418</v>
      </c>
      <c r="E32" s="17">
        <v>3669</v>
      </c>
      <c r="F32" s="17">
        <v>11699</v>
      </c>
      <c r="G32" s="24">
        <f t="shared" ref="G32:H34" si="3">(E32/C32)*100</f>
        <v>47.439875872769591</v>
      </c>
      <c r="H32" s="24">
        <f t="shared" si="3"/>
        <v>63.519383212075141</v>
      </c>
      <c r="I32" s="17">
        <v>15281</v>
      </c>
      <c r="J32" s="17">
        <v>27917</v>
      </c>
    </row>
    <row r="33" spans="1:10" s="3" customFormat="1" x14ac:dyDescent="0.25">
      <c r="A33" s="10">
        <v>16</v>
      </c>
      <c r="B33" s="10" t="s">
        <v>58</v>
      </c>
      <c r="C33" s="17">
        <v>9241</v>
      </c>
      <c r="D33" s="17">
        <v>22750</v>
      </c>
      <c r="E33" s="17">
        <v>3351</v>
      </c>
      <c r="F33" s="17">
        <v>7291</v>
      </c>
      <c r="G33" s="24">
        <f t="shared" si="3"/>
        <v>36.262309273888107</v>
      </c>
      <c r="H33" s="24">
        <f t="shared" si="3"/>
        <v>32.048351648351648</v>
      </c>
      <c r="I33" s="17">
        <v>7876</v>
      </c>
      <c r="J33" s="17">
        <v>15263</v>
      </c>
    </row>
    <row r="34" spans="1:10" ht="19.5" x14ac:dyDescent="0.4">
      <c r="A34" s="69" t="s">
        <v>55</v>
      </c>
      <c r="B34" s="70"/>
      <c r="C34" s="28">
        <f>SUM(C32:C33)</f>
        <v>16975</v>
      </c>
      <c r="D34" s="28">
        <f>SUM(D32:D33)</f>
        <v>41168</v>
      </c>
      <c r="E34" s="28">
        <f>SUM(E32:E33)</f>
        <v>7020</v>
      </c>
      <c r="F34" s="28">
        <f>SUM(F32:F33)</f>
        <v>18990</v>
      </c>
      <c r="G34" s="29">
        <f t="shared" si="3"/>
        <v>41.354933726067742</v>
      </c>
      <c r="H34" s="29">
        <f t="shared" si="3"/>
        <v>46.128060629615234</v>
      </c>
      <c r="I34" s="28">
        <f>SUM(I32:I33)</f>
        <v>23157</v>
      </c>
      <c r="J34" s="28">
        <f>SUM(J32:J33)</f>
        <v>43180</v>
      </c>
    </row>
    <row r="35" spans="1:10" s="5" customFormat="1" ht="19.5" x14ac:dyDescent="0.4">
      <c r="A35" s="11"/>
      <c r="B35" s="59" t="s">
        <v>97</v>
      </c>
      <c r="C35" s="59"/>
      <c r="D35" s="59"/>
      <c r="E35" s="59"/>
      <c r="F35" s="59"/>
      <c r="G35" s="59"/>
      <c r="H35" s="59"/>
      <c r="I35" s="59"/>
      <c r="J35" s="59"/>
    </row>
    <row r="36" spans="1:10" s="3" customFormat="1" x14ac:dyDescent="0.25">
      <c r="A36" s="10">
        <v>17</v>
      </c>
      <c r="B36" s="10" t="s">
        <v>59</v>
      </c>
      <c r="C36" s="17">
        <v>26859</v>
      </c>
      <c r="D36" s="17">
        <v>49559</v>
      </c>
      <c r="E36" s="17">
        <v>9765</v>
      </c>
      <c r="F36" s="17">
        <v>10532</v>
      </c>
      <c r="G36" s="24">
        <f t="shared" ref="G36:G58" si="4">(E36/C36)*100</f>
        <v>36.356528537920255</v>
      </c>
      <c r="H36" s="24">
        <f t="shared" ref="H36:H58" si="5">(F36/D36)*100</f>
        <v>21.251437680340604</v>
      </c>
      <c r="I36" s="17">
        <v>59470</v>
      </c>
      <c r="J36" s="17">
        <v>31858</v>
      </c>
    </row>
    <row r="37" spans="1:10" s="3" customFormat="1" x14ac:dyDescent="0.25">
      <c r="A37" s="10">
        <v>18</v>
      </c>
      <c r="B37" s="10" t="s">
        <v>60</v>
      </c>
      <c r="C37" s="17">
        <v>801</v>
      </c>
      <c r="D37" s="17">
        <v>2669</v>
      </c>
      <c r="E37" s="17">
        <v>232</v>
      </c>
      <c r="F37" s="17">
        <v>1585</v>
      </c>
      <c r="G37" s="24">
        <f t="shared" si="4"/>
        <v>28.963795255930087</v>
      </c>
      <c r="H37" s="24">
        <f t="shared" si="5"/>
        <v>59.385537654552266</v>
      </c>
      <c r="I37" s="17">
        <v>512</v>
      </c>
      <c r="J37" s="17">
        <v>2928</v>
      </c>
    </row>
    <row r="38" spans="1:10" s="3" customFormat="1" x14ac:dyDescent="0.25">
      <c r="A38" s="10">
        <v>19</v>
      </c>
      <c r="B38" s="10" t="s">
        <v>61</v>
      </c>
      <c r="C38" s="17">
        <v>0</v>
      </c>
      <c r="D38" s="17">
        <v>0</v>
      </c>
      <c r="E38" s="17">
        <v>0</v>
      </c>
      <c r="F38" s="17">
        <v>0</v>
      </c>
      <c r="G38" s="24">
        <v>0</v>
      </c>
      <c r="H38" s="24">
        <v>0</v>
      </c>
      <c r="I38" s="17">
        <v>1</v>
      </c>
      <c r="J38" s="17">
        <v>0</v>
      </c>
    </row>
    <row r="39" spans="1:10" s="3" customFormat="1" x14ac:dyDescent="0.25">
      <c r="A39" s="10">
        <v>20</v>
      </c>
      <c r="B39" s="10" t="s">
        <v>62</v>
      </c>
      <c r="C39" s="17">
        <v>7334</v>
      </c>
      <c r="D39" s="17">
        <v>8821</v>
      </c>
      <c r="E39" s="17">
        <v>3751</v>
      </c>
      <c r="F39" s="17">
        <v>3471</v>
      </c>
      <c r="G39" s="24">
        <f t="shared" si="4"/>
        <v>51.14535042268885</v>
      </c>
      <c r="H39" s="24">
        <f t="shared" si="5"/>
        <v>39.349280126969731</v>
      </c>
      <c r="I39" s="17">
        <v>3150</v>
      </c>
      <c r="J39" s="17">
        <v>10202</v>
      </c>
    </row>
    <row r="40" spans="1:10" s="3" customFormat="1" x14ac:dyDescent="0.25">
      <c r="A40" s="10">
        <v>21</v>
      </c>
      <c r="B40" s="10" t="s">
        <v>63</v>
      </c>
      <c r="C40" s="17">
        <v>0</v>
      </c>
      <c r="D40" s="17">
        <v>0</v>
      </c>
      <c r="E40" s="17">
        <v>0</v>
      </c>
      <c r="F40" s="17">
        <v>0</v>
      </c>
      <c r="G40" s="24">
        <v>0</v>
      </c>
      <c r="H40" s="24">
        <v>0</v>
      </c>
      <c r="I40" s="17">
        <v>1</v>
      </c>
      <c r="J40" s="17">
        <v>3</v>
      </c>
    </row>
    <row r="41" spans="1:10" s="3" customFormat="1" x14ac:dyDescent="0.25">
      <c r="A41" s="10">
        <v>22</v>
      </c>
      <c r="B41" s="10" t="s">
        <v>64</v>
      </c>
      <c r="C41" s="17">
        <v>1655</v>
      </c>
      <c r="D41" s="17">
        <v>6420</v>
      </c>
      <c r="E41" s="17">
        <v>156</v>
      </c>
      <c r="F41" s="17">
        <v>1682</v>
      </c>
      <c r="G41" s="24">
        <f t="shared" si="4"/>
        <v>9.4259818731117821</v>
      </c>
      <c r="H41" s="24">
        <f t="shared" si="5"/>
        <v>26.199376947040498</v>
      </c>
      <c r="I41" s="17">
        <v>1008</v>
      </c>
      <c r="J41" s="17">
        <v>9078</v>
      </c>
    </row>
    <row r="42" spans="1:10" s="3" customFormat="1" x14ac:dyDescent="0.25">
      <c r="A42" s="10">
        <v>23</v>
      </c>
      <c r="B42" s="10" t="s">
        <v>65</v>
      </c>
      <c r="C42" s="17">
        <v>106751</v>
      </c>
      <c r="D42" s="17">
        <v>340564</v>
      </c>
      <c r="E42" s="17">
        <v>28054</v>
      </c>
      <c r="F42" s="17">
        <v>137296</v>
      </c>
      <c r="G42" s="24">
        <f t="shared" si="4"/>
        <v>26.279847495573811</v>
      </c>
      <c r="H42" s="24">
        <f t="shared" si="5"/>
        <v>40.314302157597396</v>
      </c>
      <c r="I42" s="17">
        <v>222096</v>
      </c>
      <c r="J42" s="17">
        <v>513886</v>
      </c>
    </row>
    <row r="43" spans="1:10" s="3" customFormat="1" x14ac:dyDescent="0.25">
      <c r="A43" s="10">
        <v>24</v>
      </c>
      <c r="B43" s="10" t="s">
        <v>66</v>
      </c>
      <c r="C43" s="17">
        <v>97281</v>
      </c>
      <c r="D43" s="17">
        <v>251582</v>
      </c>
      <c r="E43" s="17">
        <v>22309</v>
      </c>
      <c r="F43" s="17">
        <v>94671</v>
      </c>
      <c r="G43" s="24">
        <f t="shared" si="4"/>
        <v>22.932535644164844</v>
      </c>
      <c r="H43" s="24">
        <f t="shared" si="5"/>
        <v>37.630275615902569</v>
      </c>
      <c r="I43" s="17">
        <v>66970</v>
      </c>
      <c r="J43" s="17">
        <v>227542</v>
      </c>
    </row>
    <row r="44" spans="1:10" s="3" customFormat="1" x14ac:dyDescent="0.25">
      <c r="A44" s="10">
        <v>25</v>
      </c>
      <c r="B44" s="10" t="s">
        <v>67</v>
      </c>
      <c r="C44" s="17">
        <v>633</v>
      </c>
      <c r="D44" s="17">
        <v>2264</v>
      </c>
      <c r="E44" s="17">
        <v>127</v>
      </c>
      <c r="F44" s="17">
        <v>1237</v>
      </c>
      <c r="G44" s="24">
        <f t="shared" si="4"/>
        <v>20.063191153238545</v>
      </c>
      <c r="H44" s="24">
        <f t="shared" si="5"/>
        <v>54.637809187279153</v>
      </c>
      <c r="I44" s="17">
        <v>399</v>
      </c>
      <c r="J44" s="17">
        <v>3695</v>
      </c>
    </row>
    <row r="45" spans="1:10" s="3" customFormat="1" x14ac:dyDescent="0.25">
      <c r="A45" s="10">
        <v>26</v>
      </c>
      <c r="B45" s="10" t="s">
        <v>68</v>
      </c>
      <c r="C45" s="17">
        <v>50125</v>
      </c>
      <c r="D45" s="17">
        <v>59913</v>
      </c>
      <c r="E45" s="17">
        <v>15784</v>
      </c>
      <c r="F45" s="17">
        <v>17634</v>
      </c>
      <c r="G45" s="24">
        <f t="shared" si="4"/>
        <v>31.489276807980048</v>
      </c>
      <c r="H45" s="24">
        <f t="shared" si="5"/>
        <v>29.432677382204197</v>
      </c>
      <c r="I45" s="17">
        <v>112525</v>
      </c>
      <c r="J45" s="17">
        <v>68479</v>
      </c>
    </row>
    <row r="46" spans="1:10" s="3" customFormat="1" x14ac:dyDescent="0.25">
      <c r="A46" s="10">
        <v>27</v>
      </c>
      <c r="B46" s="10" t="s">
        <v>69</v>
      </c>
      <c r="C46" s="17">
        <v>37335</v>
      </c>
      <c r="D46" s="17">
        <v>46693</v>
      </c>
      <c r="E46" s="17">
        <v>6178</v>
      </c>
      <c r="F46" s="17">
        <v>19430</v>
      </c>
      <c r="G46" s="24">
        <f t="shared" si="4"/>
        <v>16.547475559126827</v>
      </c>
      <c r="H46" s="24">
        <f t="shared" si="5"/>
        <v>41.6122330970381</v>
      </c>
      <c r="I46" s="17">
        <v>63398</v>
      </c>
      <c r="J46" s="17">
        <v>81411</v>
      </c>
    </row>
    <row r="47" spans="1:10" s="3" customFormat="1" x14ac:dyDescent="0.25">
      <c r="A47" s="10">
        <v>28</v>
      </c>
      <c r="B47" s="10" t="s">
        <v>70</v>
      </c>
      <c r="C47" s="17">
        <v>0</v>
      </c>
      <c r="D47" s="17">
        <v>0</v>
      </c>
      <c r="E47" s="17">
        <v>0</v>
      </c>
      <c r="F47" s="17">
        <v>0</v>
      </c>
      <c r="G47" s="24">
        <v>0</v>
      </c>
      <c r="H47" s="24">
        <v>0</v>
      </c>
      <c r="I47" s="17">
        <v>0</v>
      </c>
      <c r="J47" s="17">
        <v>0</v>
      </c>
    </row>
    <row r="48" spans="1:10" s="3" customFormat="1" x14ac:dyDescent="0.25">
      <c r="A48" s="10">
        <v>29</v>
      </c>
      <c r="B48" s="10" t="s">
        <v>71</v>
      </c>
      <c r="C48" s="17">
        <v>374</v>
      </c>
      <c r="D48" s="17">
        <v>988</v>
      </c>
      <c r="E48" s="17">
        <v>271</v>
      </c>
      <c r="F48" s="17">
        <v>456</v>
      </c>
      <c r="G48" s="24">
        <f t="shared" si="4"/>
        <v>72.45989304812835</v>
      </c>
      <c r="H48" s="24">
        <f t="shared" si="5"/>
        <v>46.153846153846153</v>
      </c>
      <c r="I48" s="17">
        <v>202</v>
      </c>
      <c r="J48" s="17">
        <v>873</v>
      </c>
    </row>
    <row r="49" spans="1:10" s="3" customFormat="1" x14ac:dyDescent="0.25">
      <c r="A49" s="10">
        <v>30</v>
      </c>
      <c r="B49" s="10" t="s">
        <v>72</v>
      </c>
      <c r="C49" s="17">
        <v>19</v>
      </c>
      <c r="D49" s="17">
        <v>133</v>
      </c>
      <c r="E49" s="17">
        <v>17</v>
      </c>
      <c r="F49" s="17">
        <v>0</v>
      </c>
      <c r="G49" s="24">
        <f t="shared" si="4"/>
        <v>89.473684210526315</v>
      </c>
      <c r="H49" s="24">
        <f t="shared" si="5"/>
        <v>0</v>
      </c>
      <c r="I49" s="17">
        <v>9</v>
      </c>
      <c r="J49" s="17">
        <v>108</v>
      </c>
    </row>
    <row r="50" spans="1:10" s="3" customFormat="1" x14ac:dyDescent="0.25">
      <c r="A50" s="10">
        <v>31</v>
      </c>
      <c r="B50" s="10" t="s">
        <v>73</v>
      </c>
      <c r="C50" s="17">
        <v>59624</v>
      </c>
      <c r="D50" s="17">
        <v>139250</v>
      </c>
      <c r="E50" s="17">
        <v>25004</v>
      </c>
      <c r="F50" s="17">
        <v>69977</v>
      </c>
      <c r="G50" s="24">
        <f t="shared" si="4"/>
        <v>41.936133100764792</v>
      </c>
      <c r="H50" s="24">
        <f t="shared" si="5"/>
        <v>50.252782764811485</v>
      </c>
      <c r="I50" s="17">
        <v>146800</v>
      </c>
      <c r="J50" s="17">
        <v>268254</v>
      </c>
    </row>
    <row r="51" spans="1:10" s="3" customFormat="1" x14ac:dyDescent="0.25">
      <c r="A51" s="10">
        <v>32</v>
      </c>
      <c r="B51" s="10" t="s">
        <v>74</v>
      </c>
      <c r="C51" s="17">
        <v>0</v>
      </c>
      <c r="D51" s="17">
        <v>0</v>
      </c>
      <c r="E51" s="17">
        <v>0</v>
      </c>
      <c r="F51" s="17">
        <v>0</v>
      </c>
      <c r="G51" s="24">
        <v>0</v>
      </c>
      <c r="H51" s="24">
        <v>0</v>
      </c>
      <c r="I51" s="17">
        <v>0</v>
      </c>
      <c r="J51" s="17">
        <v>0</v>
      </c>
    </row>
    <row r="52" spans="1:10" s="3" customFormat="1" x14ac:dyDescent="0.25">
      <c r="A52" s="10">
        <v>33</v>
      </c>
      <c r="B52" s="10" t="s">
        <v>75</v>
      </c>
      <c r="C52" s="17">
        <v>17331</v>
      </c>
      <c r="D52" s="17">
        <v>15155</v>
      </c>
      <c r="E52" s="17">
        <v>12150</v>
      </c>
      <c r="F52" s="17">
        <v>15928</v>
      </c>
      <c r="G52" s="24">
        <f t="shared" si="4"/>
        <v>70.105591137268476</v>
      </c>
      <c r="H52" s="24">
        <f t="shared" si="5"/>
        <v>105.10062685582315</v>
      </c>
      <c r="I52" s="17">
        <v>51627</v>
      </c>
      <c r="J52" s="17">
        <v>48328</v>
      </c>
    </row>
    <row r="53" spans="1:10" s="3" customFormat="1" x14ac:dyDescent="0.25">
      <c r="A53" s="10">
        <v>34</v>
      </c>
      <c r="B53" s="10" t="s">
        <v>76</v>
      </c>
      <c r="C53" s="17">
        <v>133</v>
      </c>
      <c r="D53" s="17">
        <v>300</v>
      </c>
      <c r="E53" s="17">
        <v>0</v>
      </c>
      <c r="F53" s="17">
        <v>0</v>
      </c>
      <c r="G53" s="24">
        <f t="shared" si="4"/>
        <v>0</v>
      </c>
      <c r="H53" s="24">
        <f t="shared" si="5"/>
        <v>0</v>
      </c>
      <c r="I53" s="17">
        <v>0</v>
      </c>
      <c r="J53" s="17">
        <v>0</v>
      </c>
    </row>
    <row r="54" spans="1:10" s="3" customFormat="1" x14ac:dyDescent="0.25">
      <c r="A54" s="10">
        <v>35</v>
      </c>
      <c r="B54" s="10" t="s">
        <v>77</v>
      </c>
      <c r="C54" s="17">
        <v>5337</v>
      </c>
      <c r="D54" s="17">
        <v>9127</v>
      </c>
      <c r="E54" s="17">
        <v>1958</v>
      </c>
      <c r="F54" s="17">
        <v>6084</v>
      </c>
      <c r="G54" s="24">
        <f t="shared" si="4"/>
        <v>36.687277496721002</v>
      </c>
      <c r="H54" s="24">
        <f t="shared" si="5"/>
        <v>66.659362331543775</v>
      </c>
      <c r="I54" s="17">
        <v>3363</v>
      </c>
      <c r="J54" s="17">
        <v>8496</v>
      </c>
    </row>
    <row r="55" spans="1:10" s="3" customFormat="1" x14ac:dyDescent="0.25">
      <c r="A55" s="10">
        <v>36</v>
      </c>
      <c r="B55" s="10" t="s">
        <v>78</v>
      </c>
      <c r="C55" s="17">
        <v>8994</v>
      </c>
      <c r="D55" s="17">
        <v>10619</v>
      </c>
      <c r="E55" s="17">
        <v>4884</v>
      </c>
      <c r="F55" s="17">
        <v>4675</v>
      </c>
      <c r="G55" s="24">
        <f t="shared" si="4"/>
        <v>54.302868579052699</v>
      </c>
      <c r="H55" s="24">
        <f t="shared" si="5"/>
        <v>44.024861098031835</v>
      </c>
      <c r="I55" s="17">
        <v>25908</v>
      </c>
      <c r="J55" s="17">
        <v>16474</v>
      </c>
    </row>
    <row r="56" spans="1:10" s="3" customFormat="1" x14ac:dyDescent="0.25">
      <c r="A56" s="10">
        <v>37</v>
      </c>
      <c r="B56" s="10" t="s">
        <v>79</v>
      </c>
      <c r="C56" s="17">
        <v>24120</v>
      </c>
      <c r="D56" s="17">
        <v>15869</v>
      </c>
      <c r="E56" s="17">
        <v>14530</v>
      </c>
      <c r="F56" s="17">
        <v>8792</v>
      </c>
      <c r="G56" s="24">
        <f t="shared" si="4"/>
        <v>60.240464344941955</v>
      </c>
      <c r="H56" s="24">
        <f t="shared" si="5"/>
        <v>55.403617115130132</v>
      </c>
      <c r="I56" s="17">
        <v>47368</v>
      </c>
      <c r="J56" s="17">
        <v>18546</v>
      </c>
    </row>
    <row r="57" spans="1:10" s="3" customFormat="1" x14ac:dyDescent="0.25">
      <c r="A57" s="10">
        <v>38</v>
      </c>
      <c r="B57" s="10" t="s">
        <v>80</v>
      </c>
      <c r="C57" s="17">
        <v>0</v>
      </c>
      <c r="D57" s="17">
        <v>0</v>
      </c>
      <c r="E57" s="17">
        <v>0</v>
      </c>
      <c r="F57" s="17">
        <v>0</v>
      </c>
      <c r="G57" s="24">
        <v>0</v>
      </c>
      <c r="H57" s="24">
        <v>0</v>
      </c>
      <c r="I57" s="17">
        <v>0</v>
      </c>
      <c r="J57" s="17">
        <v>0</v>
      </c>
    </row>
    <row r="58" spans="1:10" ht="19.5" x14ac:dyDescent="0.4">
      <c r="A58" s="69" t="s">
        <v>55</v>
      </c>
      <c r="B58" s="70"/>
      <c r="C58" s="28">
        <f>SUM(C36:C57)</f>
        <v>444706</v>
      </c>
      <c r="D58" s="28">
        <f>SUM(D36:D57)</f>
        <v>959926</v>
      </c>
      <c r="E58" s="28">
        <f>SUM(E36:E57)</f>
        <v>145170</v>
      </c>
      <c r="F58" s="28">
        <f>SUM(F36:F57)</f>
        <v>393450</v>
      </c>
      <c r="G58" s="29">
        <f t="shared" si="4"/>
        <v>32.644038983058472</v>
      </c>
      <c r="H58" s="29">
        <f t="shared" si="5"/>
        <v>40.987534455780967</v>
      </c>
      <c r="I58" s="28">
        <f>SUM(I36:I57)</f>
        <v>804807</v>
      </c>
      <c r="J58" s="28">
        <f>SUM(J36:J57)</f>
        <v>1310161</v>
      </c>
    </row>
    <row r="59" spans="1:10" s="5" customFormat="1" ht="19.5" x14ac:dyDescent="0.4">
      <c r="A59" s="11"/>
      <c r="B59" s="59" t="s">
        <v>98</v>
      </c>
      <c r="C59" s="59"/>
      <c r="D59" s="59"/>
      <c r="E59" s="59"/>
      <c r="F59" s="59"/>
      <c r="G59" s="59"/>
      <c r="H59" s="59"/>
      <c r="I59" s="59"/>
      <c r="J59" s="59"/>
    </row>
    <row r="60" spans="1:10" s="3" customFormat="1" x14ac:dyDescent="0.25">
      <c r="A60" s="10">
        <v>39</v>
      </c>
      <c r="B60" s="10" t="s">
        <v>81</v>
      </c>
      <c r="C60" s="17">
        <v>7272</v>
      </c>
      <c r="D60" s="17">
        <v>5197</v>
      </c>
      <c r="E60" s="17">
        <v>2067</v>
      </c>
      <c r="F60" s="17">
        <v>1585</v>
      </c>
      <c r="G60" s="24">
        <f t="shared" ref="G60:G69" si="6">(E60/C60)*100</f>
        <v>28.424092409240924</v>
      </c>
      <c r="H60" s="24">
        <f t="shared" ref="H60:H69" si="7">(F60/D60)*100</f>
        <v>30.498364441023668</v>
      </c>
      <c r="I60" s="17">
        <v>13690</v>
      </c>
      <c r="J60" s="17">
        <v>5959</v>
      </c>
    </row>
    <row r="61" spans="1:10" s="3" customFormat="1" x14ac:dyDescent="0.25">
      <c r="A61" s="10">
        <v>40</v>
      </c>
      <c r="B61" s="10" t="s">
        <v>82</v>
      </c>
      <c r="C61" s="17">
        <v>70589</v>
      </c>
      <c r="D61" s="17">
        <v>29425</v>
      </c>
      <c r="E61" s="17">
        <v>14679</v>
      </c>
      <c r="F61" s="17">
        <v>9570</v>
      </c>
      <c r="G61" s="24">
        <f t="shared" si="6"/>
        <v>20.795024720565529</v>
      </c>
      <c r="H61" s="24">
        <f t="shared" si="7"/>
        <v>32.523364485981311</v>
      </c>
      <c r="I61" s="17">
        <v>62145</v>
      </c>
      <c r="J61" s="17">
        <v>22481</v>
      </c>
    </row>
    <row r="62" spans="1:10" s="3" customFormat="1" x14ac:dyDescent="0.25">
      <c r="A62" s="10">
        <v>41</v>
      </c>
      <c r="B62" s="10" t="s">
        <v>83</v>
      </c>
      <c r="C62" s="17">
        <v>35431</v>
      </c>
      <c r="D62" s="17">
        <v>25041</v>
      </c>
      <c r="E62" s="17">
        <v>10168</v>
      </c>
      <c r="F62" s="17">
        <v>11130</v>
      </c>
      <c r="G62" s="24">
        <f t="shared" si="6"/>
        <v>28.698032796138971</v>
      </c>
      <c r="H62" s="24">
        <f t="shared" si="7"/>
        <v>44.447106744938303</v>
      </c>
      <c r="I62" s="17">
        <v>64399</v>
      </c>
      <c r="J62" s="17">
        <v>27616</v>
      </c>
    </row>
    <row r="63" spans="1:10" s="3" customFormat="1" x14ac:dyDescent="0.25">
      <c r="A63" s="10">
        <v>42</v>
      </c>
      <c r="B63" s="10" t="s">
        <v>84</v>
      </c>
      <c r="C63" s="17">
        <v>116437</v>
      </c>
      <c r="D63" s="17">
        <v>113980</v>
      </c>
      <c r="E63" s="17">
        <v>54967</v>
      </c>
      <c r="F63" s="17">
        <v>59827</v>
      </c>
      <c r="G63" s="24">
        <f t="shared" si="6"/>
        <v>47.207502769738142</v>
      </c>
      <c r="H63" s="24">
        <f t="shared" si="7"/>
        <v>52.489033163712925</v>
      </c>
      <c r="I63" s="17">
        <v>241005</v>
      </c>
      <c r="J63" s="17">
        <v>156057</v>
      </c>
    </row>
    <row r="64" spans="1:10" s="3" customFormat="1" x14ac:dyDescent="0.25">
      <c r="A64" s="10">
        <v>43</v>
      </c>
      <c r="B64" s="10" t="s">
        <v>85</v>
      </c>
      <c r="C64" s="17">
        <v>53083</v>
      </c>
      <c r="D64" s="17">
        <v>31591</v>
      </c>
      <c r="E64" s="17">
        <v>15600</v>
      </c>
      <c r="F64" s="17">
        <v>10836</v>
      </c>
      <c r="G64" s="24">
        <f t="shared" si="6"/>
        <v>29.387939641693194</v>
      </c>
      <c r="H64" s="24">
        <f t="shared" si="7"/>
        <v>34.300908486594281</v>
      </c>
      <c r="I64" s="17">
        <v>103828</v>
      </c>
      <c r="J64" s="17">
        <v>35583</v>
      </c>
    </row>
    <row r="65" spans="1:10" s="3" customFormat="1" x14ac:dyDescent="0.25">
      <c r="A65" s="10">
        <v>44</v>
      </c>
      <c r="B65" s="10" t="s">
        <v>86</v>
      </c>
      <c r="C65" s="17">
        <v>8822</v>
      </c>
      <c r="D65" s="17">
        <v>4638</v>
      </c>
      <c r="E65" s="17">
        <v>298</v>
      </c>
      <c r="F65" s="17">
        <v>1197</v>
      </c>
      <c r="G65" s="24">
        <f t="shared" si="6"/>
        <v>3.3779188392654729</v>
      </c>
      <c r="H65" s="24">
        <f t="shared" si="7"/>
        <v>25.808538163001295</v>
      </c>
      <c r="I65" s="17">
        <v>41742</v>
      </c>
      <c r="J65" s="17">
        <v>8084</v>
      </c>
    </row>
    <row r="66" spans="1:10" s="3" customFormat="1" x14ac:dyDescent="0.25">
      <c r="A66" s="10">
        <v>45</v>
      </c>
      <c r="B66" s="10" t="s">
        <v>87</v>
      </c>
      <c r="C66" s="17">
        <v>28638</v>
      </c>
      <c r="D66" s="17">
        <v>17758</v>
      </c>
      <c r="E66" s="17">
        <v>3090</v>
      </c>
      <c r="F66" s="17">
        <v>1812</v>
      </c>
      <c r="G66" s="24">
        <f t="shared" si="6"/>
        <v>10.789859627068928</v>
      </c>
      <c r="H66" s="24">
        <f t="shared" si="7"/>
        <v>10.203851785110936</v>
      </c>
      <c r="I66" s="17">
        <v>41509</v>
      </c>
      <c r="J66" s="17">
        <v>10698</v>
      </c>
    </row>
    <row r="67" spans="1:10" s="3" customFormat="1" x14ac:dyDescent="0.25">
      <c r="A67" s="10">
        <v>46</v>
      </c>
      <c r="B67" s="10" t="s">
        <v>88</v>
      </c>
      <c r="C67" s="17">
        <v>0</v>
      </c>
      <c r="D67" s="17">
        <v>0</v>
      </c>
      <c r="E67" s="17">
        <v>0</v>
      </c>
      <c r="F67" s="17">
        <v>0</v>
      </c>
      <c r="G67" s="24">
        <v>0</v>
      </c>
      <c r="H67" s="24">
        <v>0</v>
      </c>
      <c r="I67" s="17">
        <v>0</v>
      </c>
      <c r="J67" s="17">
        <v>0</v>
      </c>
    </row>
    <row r="68" spans="1:10" s="3" customFormat="1" x14ac:dyDescent="0.25">
      <c r="A68" s="10">
        <v>47</v>
      </c>
      <c r="B68" s="10" t="s">
        <v>89</v>
      </c>
      <c r="C68" s="17">
        <v>0</v>
      </c>
      <c r="D68" s="17">
        <v>0</v>
      </c>
      <c r="E68" s="17">
        <v>0</v>
      </c>
      <c r="F68" s="17">
        <v>0</v>
      </c>
      <c r="G68" s="24">
        <v>0</v>
      </c>
      <c r="H68" s="24">
        <v>0</v>
      </c>
      <c r="I68" s="17">
        <v>0</v>
      </c>
      <c r="J68" s="17">
        <v>0</v>
      </c>
    </row>
    <row r="69" spans="1:10" ht="19.5" x14ac:dyDescent="0.4">
      <c r="A69" s="69" t="s">
        <v>55</v>
      </c>
      <c r="B69" s="70"/>
      <c r="C69" s="28">
        <f>SUM(C60:C68)</f>
        <v>320272</v>
      </c>
      <c r="D69" s="28">
        <f>SUM(D60:D68)</f>
        <v>227630</v>
      </c>
      <c r="E69" s="28">
        <f>SUM(E60:E68)</f>
        <v>100869</v>
      </c>
      <c r="F69" s="28">
        <f>SUM(F60:F68)</f>
        <v>95957</v>
      </c>
      <c r="G69" s="29">
        <f t="shared" si="6"/>
        <v>31.494791926862163</v>
      </c>
      <c r="H69" s="29">
        <f t="shared" si="7"/>
        <v>42.154812634538509</v>
      </c>
      <c r="I69" s="28">
        <f>SUM(I60:I68)</f>
        <v>568318</v>
      </c>
      <c r="J69" s="28">
        <f>SUM(J60:J68)</f>
        <v>266478</v>
      </c>
    </row>
    <row r="70" spans="1:10" s="5" customFormat="1" ht="19.5" hidden="1" x14ac:dyDescent="0.4">
      <c r="A70" s="11"/>
      <c r="B70" s="59" t="s">
        <v>17</v>
      </c>
      <c r="C70" s="59"/>
      <c r="D70" s="59"/>
      <c r="E70" s="59"/>
      <c r="F70" s="59"/>
      <c r="G70" s="59"/>
      <c r="H70" s="59"/>
      <c r="I70" s="59"/>
      <c r="J70" s="59"/>
    </row>
    <row r="71" spans="1:10" s="3" customFormat="1" ht="19.5" hidden="1" x14ac:dyDescent="0.4">
      <c r="A71" s="11">
        <v>49</v>
      </c>
      <c r="B71" s="11" t="s">
        <v>18</v>
      </c>
      <c r="C71" s="11">
        <v>0</v>
      </c>
      <c r="D71" s="11">
        <v>0</v>
      </c>
      <c r="E71" s="11">
        <v>0</v>
      </c>
      <c r="F71" s="11">
        <v>0</v>
      </c>
      <c r="G71" s="27" t="e">
        <f t="shared" ref="G71:H78" si="8">(E71/C71)*100</f>
        <v>#DIV/0!</v>
      </c>
      <c r="H71" s="27" t="e">
        <f t="shared" si="8"/>
        <v>#DIV/0!</v>
      </c>
      <c r="I71" s="11">
        <v>0</v>
      </c>
      <c r="J71" s="11">
        <v>0</v>
      </c>
    </row>
    <row r="72" spans="1:10" s="3" customFormat="1" ht="19.5" hidden="1" x14ac:dyDescent="0.4">
      <c r="A72" s="11">
        <v>50</v>
      </c>
      <c r="B72" s="11" t="s">
        <v>19</v>
      </c>
      <c r="C72" s="11">
        <v>0</v>
      </c>
      <c r="D72" s="11">
        <v>0</v>
      </c>
      <c r="E72" s="11">
        <v>0</v>
      </c>
      <c r="F72" s="11">
        <v>0</v>
      </c>
      <c r="G72" s="27" t="e">
        <f t="shared" si="8"/>
        <v>#DIV/0!</v>
      </c>
      <c r="H72" s="27" t="e">
        <f t="shared" si="8"/>
        <v>#DIV/0!</v>
      </c>
      <c r="I72" s="11">
        <v>0</v>
      </c>
      <c r="J72" s="11">
        <v>0</v>
      </c>
    </row>
    <row r="73" spans="1:10" s="3" customFormat="1" ht="19.5" hidden="1" x14ac:dyDescent="0.4">
      <c r="A73" s="11">
        <v>51</v>
      </c>
      <c r="B73" s="11" t="s">
        <v>20</v>
      </c>
      <c r="C73" s="11">
        <v>0</v>
      </c>
      <c r="D73" s="11">
        <v>0</v>
      </c>
      <c r="E73" s="11">
        <v>0</v>
      </c>
      <c r="F73" s="11">
        <v>0</v>
      </c>
      <c r="G73" s="27" t="e">
        <f t="shared" si="8"/>
        <v>#DIV/0!</v>
      </c>
      <c r="H73" s="27" t="e">
        <f t="shared" si="8"/>
        <v>#DIV/0!</v>
      </c>
      <c r="I73" s="11">
        <v>0</v>
      </c>
      <c r="J73" s="11">
        <v>0</v>
      </c>
    </row>
    <row r="74" spans="1:10" s="3" customFormat="1" ht="19.5" hidden="1" x14ac:dyDescent="0.4">
      <c r="A74" s="11">
        <v>52</v>
      </c>
      <c r="B74" s="11" t="s">
        <v>21</v>
      </c>
      <c r="C74" s="11">
        <v>0</v>
      </c>
      <c r="D74" s="11">
        <v>0</v>
      </c>
      <c r="E74" s="11">
        <v>0</v>
      </c>
      <c r="F74" s="11">
        <v>0</v>
      </c>
      <c r="G74" s="27" t="e">
        <f t="shared" si="8"/>
        <v>#DIV/0!</v>
      </c>
      <c r="H74" s="27" t="e">
        <f t="shared" si="8"/>
        <v>#DIV/0!</v>
      </c>
      <c r="I74" s="11">
        <v>0</v>
      </c>
      <c r="J74" s="11">
        <v>0</v>
      </c>
    </row>
    <row r="75" spans="1:10" s="3" customFormat="1" ht="19.5" hidden="1" x14ac:dyDescent="0.4">
      <c r="A75" s="11">
        <v>53</v>
      </c>
      <c r="B75" s="11" t="s">
        <v>22</v>
      </c>
      <c r="C75" s="11">
        <v>0</v>
      </c>
      <c r="D75" s="11">
        <v>0</v>
      </c>
      <c r="E75" s="11">
        <v>0</v>
      </c>
      <c r="F75" s="11">
        <v>0</v>
      </c>
      <c r="G75" s="27" t="e">
        <f t="shared" si="8"/>
        <v>#DIV/0!</v>
      </c>
      <c r="H75" s="27" t="e">
        <f t="shared" si="8"/>
        <v>#DIV/0!</v>
      </c>
      <c r="I75" s="11">
        <v>0</v>
      </c>
      <c r="J75" s="11">
        <v>0</v>
      </c>
    </row>
    <row r="76" spans="1:10" s="3" customFormat="1" ht="19.5" hidden="1" x14ac:dyDescent="0.4">
      <c r="A76" s="11">
        <v>54</v>
      </c>
      <c r="B76" s="11" t="s">
        <v>23</v>
      </c>
      <c r="C76" s="11">
        <v>0</v>
      </c>
      <c r="D76" s="11">
        <v>0</v>
      </c>
      <c r="E76" s="11">
        <v>0</v>
      </c>
      <c r="F76" s="11">
        <v>0</v>
      </c>
      <c r="G76" s="27" t="e">
        <f t="shared" si="8"/>
        <v>#DIV/0!</v>
      </c>
      <c r="H76" s="27" t="e">
        <f t="shared" si="8"/>
        <v>#DIV/0!</v>
      </c>
      <c r="I76" s="11">
        <v>0</v>
      </c>
      <c r="J76" s="11">
        <v>0</v>
      </c>
    </row>
    <row r="77" spans="1:10" s="3" customFormat="1" ht="19.5" hidden="1" x14ac:dyDescent="0.4">
      <c r="A77" s="58" t="s">
        <v>9</v>
      </c>
      <c r="B77" s="59"/>
      <c r="C77" s="11">
        <f>SUM(C71:C76)</f>
        <v>0</v>
      </c>
      <c r="D77" s="11">
        <f>SUM(D71:D76)</f>
        <v>0</v>
      </c>
      <c r="E77" s="11">
        <f>SUM(E71:E76)</f>
        <v>0</v>
      </c>
      <c r="F77" s="11">
        <f>SUM(F71:F76)</f>
        <v>0</v>
      </c>
      <c r="G77" s="27" t="e">
        <f t="shared" si="8"/>
        <v>#DIV/0!</v>
      </c>
      <c r="H77" s="27" t="e">
        <f t="shared" si="8"/>
        <v>#DIV/0!</v>
      </c>
      <c r="I77" s="11">
        <f>SUM(I71:I76)</f>
        <v>0</v>
      </c>
      <c r="J77" s="11">
        <f>SUM(J71:J76)</f>
        <v>0</v>
      </c>
    </row>
    <row r="78" spans="1:10" s="3" customFormat="1" ht="19.5" x14ac:dyDescent="0.4">
      <c r="A78" s="69" t="s">
        <v>56</v>
      </c>
      <c r="B78" s="70"/>
      <c r="C78" s="18">
        <f>SUM(C22+C25+C30+C34+C58+C69+C77)</f>
        <v>1458257</v>
      </c>
      <c r="D78" s="18">
        <f>SUM(D22+D25+D30+D34+D58+D69+D77)</f>
        <v>2760211</v>
      </c>
      <c r="E78" s="18">
        <f>SUM(E22+E25+E30+E34+E58+E69+E77)</f>
        <v>611419</v>
      </c>
      <c r="F78" s="18">
        <f>SUM(F22+F25+F30+F34+F58+F69+F77)</f>
        <v>1357367</v>
      </c>
      <c r="G78" s="25">
        <f t="shared" si="8"/>
        <v>41.928068920636072</v>
      </c>
      <c r="H78" s="25">
        <f t="shared" si="8"/>
        <v>49.176204282933448</v>
      </c>
      <c r="I78" s="18">
        <f>SUM(I22+I25+I30+I34+I58+I69+I77)</f>
        <v>2122166</v>
      </c>
      <c r="J78" s="18">
        <f>SUM(J22+J25+J30+J34+J58+J69+J77)</f>
        <v>3313499</v>
      </c>
    </row>
    <row r="79" spans="1:10" s="3" customFormat="1" x14ac:dyDescent="0.25">
      <c r="A79" s="21"/>
      <c r="B79" s="20" t="s">
        <v>90</v>
      </c>
      <c r="C79" s="21"/>
      <c r="D79" s="21"/>
      <c r="E79" s="21"/>
      <c r="F79" s="21"/>
      <c r="G79" s="21"/>
      <c r="H79" s="21"/>
      <c r="I79" s="21"/>
      <c r="J79" s="21"/>
    </row>
    <row r="80" spans="1:10" x14ac:dyDescent="0.25">
      <c r="A80" s="22"/>
      <c r="B80" s="20" t="s">
        <v>91</v>
      </c>
      <c r="C80" s="22"/>
      <c r="D80" s="23"/>
      <c r="E80" s="22"/>
      <c r="F80" s="23"/>
      <c r="G80" s="23"/>
      <c r="H80" s="23"/>
      <c r="I80" s="22"/>
      <c r="J80" s="23"/>
    </row>
  </sheetData>
  <mergeCells count="24">
    <mergeCell ref="B70:J70"/>
    <mergeCell ref="A77:B77"/>
    <mergeCell ref="A78:B78"/>
    <mergeCell ref="A22:B22"/>
    <mergeCell ref="A25:B25"/>
    <mergeCell ref="A30:B30"/>
    <mergeCell ref="A34:B34"/>
    <mergeCell ref="A58:B58"/>
    <mergeCell ref="A69:B69"/>
    <mergeCell ref="B23:J23"/>
    <mergeCell ref="B26:J26"/>
    <mergeCell ref="B31:J31"/>
    <mergeCell ref="B35:J35"/>
    <mergeCell ref="B59:J59"/>
    <mergeCell ref="C10:J10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46" top="0.59055118110236227" bottom="0.59055118110236227" header="0" footer="0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80"/>
  <sheetViews>
    <sheetView view="pageBreakPreview" zoomScale="90" zoomScaleSheetLayoutView="90" workbookViewId="0">
      <selection activeCell="I7" sqref="I7:J8"/>
    </sheetView>
  </sheetViews>
  <sheetFormatPr defaultRowHeight="15" x14ac:dyDescent="0.25"/>
  <cols>
    <col min="1" max="1" width="6.28515625" customWidth="1"/>
    <col min="2" max="2" width="29.85546875" customWidth="1"/>
    <col min="3" max="3" width="13.5703125" customWidth="1"/>
    <col min="4" max="4" width="15.7109375" style="2" customWidth="1"/>
    <col min="5" max="5" width="13.7109375" customWidth="1"/>
    <col min="6" max="6" width="13.5703125" style="2" customWidth="1"/>
    <col min="7" max="7" width="10.28515625" style="2" customWidth="1"/>
    <col min="8" max="8" width="10" style="2" customWidth="1"/>
    <col min="9" max="9" width="13.140625" customWidth="1"/>
    <col min="10" max="10" width="13.42578125" style="2" customWidth="1"/>
    <col min="11" max="14" width="9.140625" customWidth="1"/>
  </cols>
  <sheetData>
    <row r="1" spans="1:10" ht="27" customHeight="1" x14ac:dyDescent="0.5">
      <c r="A1" s="49" t="s">
        <v>28</v>
      </c>
      <c r="B1" s="49"/>
      <c r="C1" s="49"/>
      <c r="D1" s="49"/>
      <c r="E1" s="49"/>
      <c r="F1" s="49"/>
      <c r="G1" s="49"/>
      <c r="H1" s="49"/>
      <c r="I1" s="49"/>
      <c r="J1" s="49"/>
    </row>
    <row r="3" spans="1:10" ht="22.5" x14ac:dyDescent="0.25">
      <c r="A3" s="50" t="str">
        <f>ACP!A3</f>
        <v>Bankwise Statement Showing Target, Disbursement &amp; Outstanding Under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22.5" x14ac:dyDescent="0.25">
      <c r="A4" s="50" t="s">
        <v>94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ht="19.5" hidden="1" x14ac:dyDescent="0.4">
      <c r="A5" s="7"/>
      <c r="B5" s="8"/>
      <c r="C5" s="12"/>
      <c r="D5" s="13"/>
      <c r="E5" s="7"/>
      <c r="F5" s="13"/>
      <c r="G5" s="15"/>
      <c r="H5" s="15"/>
      <c r="I5" s="12"/>
      <c r="J5" s="14"/>
    </row>
    <row r="6" spans="1:10" ht="19.5" x14ac:dyDescent="0.4">
      <c r="A6" s="30" t="s">
        <v>29</v>
      </c>
      <c r="B6" s="38"/>
      <c r="C6" s="32"/>
      <c r="D6" s="35"/>
      <c r="E6" s="36"/>
      <c r="F6" s="35"/>
      <c r="G6" s="35"/>
      <c r="H6" s="35"/>
      <c r="I6" s="32"/>
      <c r="J6" s="39" t="s">
        <v>1</v>
      </c>
    </row>
    <row r="7" spans="1:10" ht="24" customHeight="1" x14ac:dyDescent="0.25">
      <c r="A7" s="55" t="s">
        <v>2</v>
      </c>
      <c r="B7" s="52" t="s">
        <v>3</v>
      </c>
      <c r="C7" s="47" t="str">
        <f>ACP!C7</f>
        <v>Disbursement Target 2025 - 26</v>
      </c>
      <c r="D7" s="51"/>
      <c r="E7" s="47" t="s">
        <v>4</v>
      </c>
      <c r="F7" s="48"/>
      <c r="G7" s="47" t="s">
        <v>5</v>
      </c>
      <c r="H7" s="51"/>
      <c r="I7" s="47" t="s">
        <v>6</v>
      </c>
      <c r="J7" s="51"/>
    </row>
    <row r="8" spans="1:10" ht="30" customHeight="1" x14ac:dyDescent="0.25">
      <c r="A8" s="56"/>
      <c r="B8" s="53"/>
      <c r="C8" s="51"/>
      <c r="D8" s="51"/>
      <c r="E8" s="48"/>
      <c r="F8" s="48"/>
      <c r="G8" s="51"/>
      <c r="H8" s="51"/>
      <c r="I8" s="48"/>
      <c r="J8" s="48"/>
    </row>
    <row r="9" spans="1:10" ht="20.25" customHeight="1" x14ac:dyDescent="0.25">
      <c r="A9" s="57"/>
      <c r="B9" s="54"/>
      <c r="C9" s="1" t="s">
        <v>7</v>
      </c>
      <c r="D9" s="6" t="s">
        <v>8</v>
      </c>
      <c r="E9" s="1" t="s">
        <v>7</v>
      </c>
      <c r="F9" s="6" t="s">
        <v>8</v>
      </c>
      <c r="G9" s="6" t="s">
        <v>7</v>
      </c>
      <c r="H9" s="6" t="s">
        <v>8</v>
      </c>
      <c r="I9" s="1" t="s">
        <v>7</v>
      </c>
      <c r="J9" s="6" t="s">
        <v>8</v>
      </c>
    </row>
    <row r="10" spans="1:10" ht="19.5" x14ac:dyDescent="0.4">
      <c r="A10" s="9"/>
      <c r="B10" s="8" t="s">
        <v>41</v>
      </c>
      <c r="C10" s="67"/>
      <c r="D10" s="67"/>
      <c r="E10" s="67"/>
      <c r="F10" s="67"/>
      <c r="G10" s="67"/>
      <c r="H10" s="67"/>
      <c r="I10" s="67"/>
      <c r="J10" s="67"/>
    </row>
    <row r="11" spans="1:10" s="3" customFormat="1" x14ac:dyDescent="0.25">
      <c r="A11" s="10">
        <v>1</v>
      </c>
      <c r="B11" s="10" t="s">
        <v>42</v>
      </c>
      <c r="C11" s="17">
        <v>10967</v>
      </c>
      <c r="D11" s="17">
        <v>605315</v>
      </c>
      <c r="E11" s="17">
        <v>6066</v>
      </c>
      <c r="F11" s="17">
        <v>467217</v>
      </c>
      <c r="G11" s="24">
        <f t="shared" ref="G11:G22" si="0">(E11/C11)*100</f>
        <v>55.311388711589316</v>
      </c>
      <c r="H11" s="24">
        <f t="shared" ref="H11:H22" si="1">(F11/D11)*100</f>
        <v>77.18576278466584</v>
      </c>
      <c r="I11" s="17">
        <v>13065</v>
      </c>
      <c r="J11" s="17">
        <v>509991</v>
      </c>
    </row>
    <row r="12" spans="1:10" s="3" customFormat="1" x14ac:dyDescent="0.25">
      <c r="A12" s="10">
        <v>2</v>
      </c>
      <c r="B12" s="10" t="s">
        <v>43</v>
      </c>
      <c r="C12" s="17">
        <v>3568</v>
      </c>
      <c r="D12" s="17">
        <v>161985</v>
      </c>
      <c r="E12" s="17">
        <v>1897</v>
      </c>
      <c r="F12" s="17">
        <v>140098</v>
      </c>
      <c r="G12" s="24">
        <f t="shared" si="0"/>
        <v>53.167040358744401</v>
      </c>
      <c r="H12" s="24">
        <f t="shared" si="1"/>
        <v>86.488255085347404</v>
      </c>
      <c r="I12" s="17">
        <v>4819</v>
      </c>
      <c r="J12" s="17">
        <v>194327</v>
      </c>
    </row>
    <row r="13" spans="1:10" s="3" customFormat="1" x14ac:dyDescent="0.25">
      <c r="A13" s="10">
        <v>3</v>
      </c>
      <c r="B13" s="10" t="s">
        <v>44</v>
      </c>
      <c r="C13" s="17">
        <v>1617</v>
      </c>
      <c r="D13" s="17">
        <v>13255</v>
      </c>
      <c r="E13" s="17">
        <v>476</v>
      </c>
      <c r="F13" s="17">
        <v>9635</v>
      </c>
      <c r="G13" s="24">
        <f t="shared" si="0"/>
        <v>29.437229437229441</v>
      </c>
      <c r="H13" s="24">
        <f t="shared" si="1"/>
        <v>72.689551112787626</v>
      </c>
      <c r="I13" s="17">
        <v>1611</v>
      </c>
      <c r="J13" s="17">
        <v>55533</v>
      </c>
    </row>
    <row r="14" spans="1:10" s="3" customFormat="1" x14ac:dyDescent="0.25">
      <c r="A14" s="10">
        <v>4</v>
      </c>
      <c r="B14" s="10" t="s">
        <v>45</v>
      </c>
      <c r="C14" s="17">
        <v>827</v>
      </c>
      <c r="D14" s="17">
        <v>18125</v>
      </c>
      <c r="E14" s="17">
        <v>514</v>
      </c>
      <c r="F14" s="17">
        <v>5482</v>
      </c>
      <c r="G14" s="24">
        <f t="shared" si="0"/>
        <v>62.152357920193467</v>
      </c>
      <c r="H14" s="24">
        <f t="shared" si="1"/>
        <v>30.245517241379311</v>
      </c>
      <c r="I14" s="17">
        <v>1926</v>
      </c>
      <c r="J14" s="17">
        <v>52915</v>
      </c>
    </row>
    <row r="15" spans="1:10" s="3" customFormat="1" x14ac:dyDescent="0.25">
      <c r="A15" s="10">
        <v>5</v>
      </c>
      <c r="B15" s="10" t="s">
        <v>46</v>
      </c>
      <c r="C15" s="17">
        <v>1117</v>
      </c>
      <c r="D15" s="17">
        <v>58263</v>
      </c>
      <c r="E15" s="17">
        <v>201</v>
      </c>
      <c r="F15" s="17">
        <v>35984</v>
      </c>
      <c r="G15" s="24">
        <f t="shared" si="0"/>
        <v>17.994628469113696</v>
      </c>
      <c r="H15" s="24">
        <f t="shared" si="1"/>
        <v>61.761323653090294</v>
      </c>
      <c r="I15" s="17">
        <v>671</v>
      </c>
      <c r="J15" s="17">
        <v>43004</v>
      </c>
    </row>
    <row r="16" spans="1:10" s="3" customFormat="1" x14ac:dyDescent="0.25">
      <c r="A16" s="10">
        <v>6</v>
      </c>
      <c r="B16" s="10" t="s">
        <v>47</v>
      </c>
      <c r="C16" s="17">
        <v>248</v>
      </c>
      <c r="D16" s="17">
        <v>10326</v>
      </c>
      <c r="E16" s="17">
        <v>167</v>
      </c>
      <c r="F16" s="17">
        <v>10490</v>
      </c>
      <c r="G16" s="24">
        <f t="shared" si="0"/>
        <v>67.338709677419345</v>
      </c>
      <c r="H16" s="24">
        <f t="shared" si="1"/>
        <v>101.58822390083284</v>
      </c>
      <c r="I16" s="17">
        <v>302</v>
      </c>
      <c r="J16" s="17">
        <v>23928</v>
      </c>
    </row>
    <row r="17" spans="1:10" s="3" customFormat="1" x14ac:dyDescent="0.25">
      <c r="A17" s="10">
        <v>7</v>
      </c>
      <c r="B17" s="10" t="s">
        <v>48</v>
      </c>
      <c r="C17" s="17">
        <v>273</v>
      </c>
      <c r="D17" s="17">
        <v>7299</v>
      </c>
      <c r="E17" s="17">
        <v>87</v>
      </c>
      <c r="F17" s="17">
        <v>41515</v>
      </c>
      <c r="G17" s="24">
        <f t="shared" si="0"/>
        <v>31.868131868131865</v>
      </c>
      <c r="H17" s="24">
        <f t="shared" si="1"/>
        <v>568.77654473215512</v>
      </c>
      <c r="I17" s="17">
        <v>177</v>
      </c>
      <c r="J17" s="17">
        <v>17929</v>
      </c>
    </row>
    <row r="18" spans="1:10" s="3" customFormat="1" x14ac:dyDescent="0.25">
      <c r="A18" s="10">
        <v>8</v>
      </c>
      <c r="B18" s="10" t="s">
        <v>49</v>
      </c>
      <c r="C18" s="17">
        <v>744</v>
      </c>
      <c r="D18" s="17">
        <v>60141</v>
      </c>
      <c r="E18" s="17">
        <v>554</v>
      </c>
      <c r="F18" s="17">
        <v>47391</v>
      </c>
      <c r="G18" s="24">
        <f t="shared" si="0"/>
        <v>74.462365591397855</v>
      </c>
      <c r="H18" s="24">
        <f t="shared" si="1"/>
        <v>78.799820422008281</v>
      </c>
      <c r="I18" s="17">
        <v>2519</v>
      </c>
      <c r="J18" s="17">
        <v>154120</v>
      </c>
    </row>
    <row r="19" spans="1:10" s="3" customFormat="1" x14ac:dyDescent="0.25">
      <c r="A19" s="10">
        <v>9</v>
      </c>
      <c r="B19" s="10" t="s">
        <v>50</v>
      </c>
      <c r="C19" s="17">
        <v>21</v>
      </c>
      <c r="D19" s="17">
        <v>616</v>
      </c>
      <c r="E19" s="17">
        <v>28</v>
      </c>
      <c r="F19" s="17">
        <v>1420</v>
      </c>
      <c r="G19" s="24">
        <f t="shared" si="0"/>
        <v>133.33333333333331</v>
      </c>
      <c r="H19" s="24">
        <f t="shared" si="1"/>
        <v>230.51948051948051</v>
      </c>
      <c r="I19" s="17">
        <v>118</v>
      </c>
      <c r="J19" s="17">
        <v>6380</v>
      </c>
    </row>
    <row r="20" spans="1:10" s="3" customFormat="1" x14ac:dyDescent="0.25">
      <c r="A20" s="10">
        <v>10</v>
      </c>
      <c r="B20" s="10" t="s">
        <v>51</v>
      </c>
      <c r="C20" s="17">
        <v>13113</v>
      </c>
      <c r="D20" s="17">
        <v>172944</v>
      </c>
      <c r="E20" s="17">
        <v>2386</v>
      </c>
      <c r="F20" s="17">
        <v>109946</v>
      </c>
      <c r="G20" s="24">
        <f t="shared" si="0"/>
        <v>18.195683672691224</v>
      </c>
      <c r="H20" s="24">
        <f t="shared" si="1"/>
        <v>63.573179757609402</v>
      </c>
      <c r="I20" s="17">
        <v>4660</v>
      </c>
      <c r="J20" s="17">
        <v>125255</v>
      </c>
    </row>
    <row r="21" spans="1:10" s="3" customFormat="1" x14ac:dyDescent="0.25">
      <c r="A21" s="10">
        <v>11</v>
      </c>
      <c r="B21" s="10" t="s">
        <v>52</v>
      </c>
      <c r="C21" s="17">
        <v>188</v>
      </c>
      <c r="D21" s="17">
        <v>5457</v>
      </c>
      <c r="E21" s="17">
        <v>69</v>
      </c>
      <c r="F21" s="17">
        <v>1282</v>
      </c>
      <c r="G21" s="24">
        <f t="shared" si="0"/>
        <v>36.702127659574465</v>
      </c>
      <c r="H21" s="24">
        <f t="shared" si="1"/>
        <v>23.492761590617555</v>
      </c>
      <c r="I21" s="17">
        <v>236</v>
      </c>
      <c r="J21" s="17">
        <v>5926</v>
      </c>
    </row>
    <row r="22" spans="1:10" ht="19.5" x14ac:dyDescent="0.4">
      <c r="A22" s="69" t="s">
        <v>55</v>
      </c>
      <c r="B22" s="70"/>
      <c r="C22" s="28">
        <f>SUM(C11:C21)</f>
        <v>32683</v>
      </c>
      <c r="D22" s="28">
        <f>SUM(D11:D21)</f>
        <v>1113726</v>
      </c>
      <c r="E22" s="28">
        <f>SUM(E11:E21)</f>
        <v>12445</v>
      </c>
      <c r="F22" s="28">
        <f>SUM(F11:F21)</f>
        <v>870460</v>
      </c>
      <c r="G22" s="29">
        <f t="shared" si="0"/>
        <v>38.077899825597406</v>
      </c>
      <c r="H22" s="29">
        <f t="shared" si="1"/>
        <v>78.157464223695953</v>
      </c>
      <c r="I22" s="28">
        <f>SUM(I11:I21)</f>
        <v>30104</v>
      </c>
      <c r="J22" s="28">
        <f>SUM(J11:J21)</f>
        <v>1189308</v>
      </c>
    </row>
    <row r="23" spans="1:10" s="5" customFormat="1" ht="19.5" x14ac:dyDescent="0.4">
      <c r="A23" s="11"/>
      <c r="B23" s="59" t="s">
        <v>53</v>
      </c>
      <c r="C23" s="59"/>
      <c r="D23" s="59"/>
      <c r="E23" s="59"/>
      <c r="F23" s="59"/>
      <c r="G23" s="59"/>
      <c r="H23" s="59"/>
      <c r="I23" s="59"/>
      <c r="J23" s="59"/>
    </row>
    <row r="24" spans="1:10" s="3" customFormat="1" x14ac:dyDescent="0.25">
      <c r="A24" s="10">
        <v>12</v>
      </c>
      <c r="B24" s="10" t="s">
        <v>54</v>
      </c>
      <c r="C24" s="17">
        <v>3473</v>
      </c>
      <c r="D24" s="17">
        <v>342146</v>
      </c>
      <c r="E24" s="17">
        <v>1587</v>
      </c>
      <c r="F24" s="17">
        <v>251962</v>
      </c>
      <c r="G24" s="24">
        <f>(E24/C24)*100</f>
        <v>45.695364238410598</v>
      </c>
      <c r="H24" s="24">
        <f>(F24/D24)*100</f>
        <v>73.6416617467397</v>
      </c>
      <c r="I24" s="17">
        <v>3181</v>
      </c>
      <c r="J24" s="17">
        <v>274981</v>
      </c>
    </row>
    <row r="25" spans="1:10" ht="19.5" x14ac:dyDescent="0.4">
      <c r="A25" s="69" t="s">
        <v>55</v>
      </c>
      <c r="B25" s="70"/>
      <c r="C25" s="28">
        <f>SUM(C24:C24)</f>
        <v>3473</v>
      </c>
      <c r="D25" s="28">
        <f>SUM(D24:D24)</f>
        <v>342146</v>
      </c>
      <c r="E25" s="28">
        <f>SUM(E24:E24)</f>
        <v>1587</v>
      </c>
      <c r="F25" s="28">
        <f>SUM(F24:F24)</f>
        <v>251962</v>
      </c>
      <c r="G25" s="29">
        <f>(E25/C25)*100</f>
        <v>45.695364238410598</v>
      </c>
      <c r="H25" s="29">
        <f>(F25/D25)*100</f>
        <v>73.6416617467397</v>
      </c>
      <c r="I25" s="28">
        <f>SUM(I24:I24)</f>
        <v>3181</v>
      </c>
      <c r="J25" s="28">
        <f>SUM(J24:J24)</f>
        <v>274981</v>
      </c>
    </row>
    <row r="26" spans="1:10" s="5" customFormat="1" ht="19.5" x14ac:dyDescent="0.4">
      <c r="A26" s="11"/>
      <c r="B26" s="59" t="s">
        <v>95</v>
      </c>
      <c r="C26" s="59"/>
      <c r="D26" s="59"/>
      <c r="E26" s="59"/>
      <c r="F26" s="59"/>
      <c r="G26" s="59"/>
      <c r="H26" s="59"/>
      <c r="I26" s="59"/>
      <c r="J26" s="59"/>
    </row>
    <row r="27" spans="1:10" s="3" customFormat="1" x14ac:dyDescent="0.25">
      <c r="A27" s="10">
        <v>13</v>
      </c>
      <c r="B27" s="10" t="s">
        <v>11</v>
      </c>
      <c r="C27" s="17">
        <v>113879</v>
      </c>
      <c r="D27" s="17">
        <v>741277</v>
      </c>
      <c r="E27" s="17">
        <v>71819</v>
      </c>
      <c r="F27" s="17">
        <v>573713</v>
      </c>
      <c r="G27" s="24">
        <f t="shared" ref="G27:H30" si="2">(E27/C27)*100</f>
        <v>63.066061345814418</v>
      </c>
      <c r="H27" s="24">
        <f t="shared" si="2"/>
        <v>77.395224727058846</v>
      </c>
      <c r="I27" s="17">
        <v>160779</v>
      </c>
      <c r="J27" s="17">
        <v>424000</v>
      </c>
    </row>
    <row r="28" spans="1:10" s="3" customFormat="1" hidden="1" x14ac:dyDescent="0.25">
      <c r="A28" s="10">
        <v>14</v>
      </c>
      <c r="B28" s="10" t="s">
        <v>12</v>
      </c>
      <c r="C28" s="17">
        <v>0</v>
      </c>
      <c r="D28" s="17">
        <v>0</v>
      </c>
      <c r="E28" s="17">
        <v>0</v>
      </c>
      <c r="F28" s="17">
        <v>0</v>
      </c>
      <c r="G28" s="24" t="e">
        <f t="shared" si="2"/>
        <v>#DIV/0!</v>
      </c>
      <c r="H28" s="24" t="e">
        <f t="shared" si="2"/>
        <v>#DIV/0!</v>
      </c>
      <c r="I28" s="17">
        <v>0</v>
      </c>
      <c r="J28" s="17">
        <v>0</v>
      </c>
    </row>
    <row r="29" spans="1:10" s="3" customFormat="1" x14ac:dyDescent="0.25">
      <c r="A29" s="10">
        <v>14</v>
      </c>
      <c r="B29" s="10" t="s">
        <v>13</v>
      </c>
      <c r="C29" s="17">
        <v>3</v>
      </c>
      <c r="D29" s="17">
        <v>5850</v>
      </c>
      <c r="E29" s="17">
        <v>0</v>
      </c>
      <c r="F29" s="17">
        <v>0</v>
      </c>
      <c r="G29" s="24">
        <f t="shared" si="2"/>
        <v>0</v>
      </c>
      <c r="H29" s="24">
        <f t="shared" si="2"/>
        <v>0</v>
      </c>
      <c r="I29" s="17">
        <v>4</v>
      </c>
      <c r="J29" s="17">
        <v>5293</v>
      </c>
    </row>
    <row r="30" spans="1:10" ht="19.5" x14ac:dyDescent="0.4">
      <c r="A30" s="69" t="s">
        <v>55</v>
      </c>
      <c r="B30" s="70"/>
      <c r="C30" s="28">
        <f>SUM(C27:C29)</f>
        <v>113882</v>
      </c>
      <c r="D30" s="28">
        <f>SUM(D27:D29)</f>
        <v>747127</v>
      </c>
      <c r="E30" s="28">
        <f>SUM(E27:E29)</f>
        <v>71819</v>
      </c>
      <c r="F30" s="28">
        <f>SUM(F27:F29)</f>
        <v>573713</v>
      </c>
      <c r="G30" s="29">
        <f t="shared" si="2"/>
        <v>63.064399992975183</v>
      </c>
      <c r="H30" s="29">
        <f t="shared" si="2"/>
        <v>76.789220574279867</v>
      </c>
      <c r="I30" s="28">
        <f>SUM(I27:I29)</f>
        <v>160783</v>
      </c>
      <c r="J30" s="28">
        <f>SUM(J27:J29)</f>
        <v>429293</v>
      </c>
    </row>
    <row r="31" spans="1:10" s="5" customFormat="1" ht="19.5" x14ac:dyDescent="0.4">
      <c r="A31" s="11"/>
      <c r="B31" s="59" t="s">
        <v>96</v>
      </c>
      <c r="C31" s="59"/>
      <c r="D31" s="59"/>
      <c r="E31" s="59"/>
      <c r="F31" s="59"/>
      <c r="G31" s="59"/>
      <c r="H31" s="59"/>
      <c r="I31" s="59"/>
      <c r="J31" s="59"/>
    </row>
    <row r="32" spans="1:10" s="3" customFormat="1" x14ac:dyDescent="0.25">
      <c r="A32" s="10">
        <v>15</v>
      </c>
      <c r="B32" s="10" t="s">
        <v>57</v>
      </c>
      <c r="C32" s="17">
        <v>519</v>
      </c>
      <c r="D32" s="17">
        <v>5837</v>
      </c>
      <c r="E32" s="17">
        <v>25</v>
      </c>
      <c r="F32" s="17">
        <v>866</v>
      </c>
      <c r="G32" s="24">
        <f t="shared" ref="G32:H34" si="3">(E32/C32)*100</f>
        <v>4.8169556840077075</v>
      </c>
      <c r="H32" s="24">
        <f t="shared" si="3"/>
        <v>14.836388555764948</v>
      </c>
      <c r="I32" s="17">
        <v>114</v>
      </c>
      <c r="J32" s="17">
        <v>4062</v>
      </c>
    </row>
    <row r="33" spans="1:10" s="3" customFormat="1" x14ac:dyDescent="0.25">
      <c r="A33" s="10">
        <v>16</v>
      </c>
      <c r="B33" s="10" t="s">
        <v>58</v>
      </c>
      <c r="C33" s="17">
        <v>5209</v>
      </c>
      <c r="D33" s="17">
        <v>9086</v>
      </c>
      <c r="E33" s="17">
        <v>1468</v>
      </c>
      <c r="F33" s="17">
        <v>2514</v>
      </c>
      <c r="G33" s="24">
        <f t="shared" si="3"/>
        <v>28.181992704933766</v>
      </c>
      <c r="H33" s="24">
        <f t="shared" si="3"/>
        <v>27.668941228263261</v>
      </c>
      <c r="I33" s="17">
        <v>8545</v>
      </c>
      <c r="J33" s="17">
        <v>11031</v>
      </c>
    </row>
    <row r="34" spans="1:10" ht="19.5" x14ac:dyDescent="0.4">
      <c r="A34" s="69" t="s">
        <v>55</v>
      </c>
      <c r="B34" s="70"/>
      <c r="C34" s="28">
        <f>SUM(C32:C33)</f>
        <v>5728</v>
      </c>
      <c r="D34" s="28">
        <f>SUM(D32:D33)</f>
        <v>14923</v>
      </c>
      <c r="E34" s="28">
        <f>SUM(E32:E33)</f>
        <v>1493</v>
      </c>
      <c r="F34" s="28">
        <f>SUM(F32:F33)</f>
        <v>3380</v>
      </c>
      <c r="G34" s="29">
        <f t="shared" si="3"/>
        <v>26.06494413407821</v>
      </c>
      <c r="H34" s="29">
        <f t="shared" si="3"/>
        <v>22.649601286604572</v>
      </c>
      <c r="I34" s="28">
        <f>SUM(I32:I33)</f>
        <v>8659</v>
      </c>
      <c r="J34" s="28">
        <f>SUM(J32:J33)</f>
        <v>15093</v>
      </c>
    </row>
    <row r="35" spans="1:10" s="5" customFormat="1" ht="19.5" x14ac:dyDescent="0.4">
      <c r="A35" s="11"/>
      <c r="B35" s="59" t="s">
        <v>97</v>
      </c>
      <c r="C35" s="59"/>
      <c r="D35" s="59"/>
      <c r="E35" s="59"/>
      <c r="F35" s="59"/>
      <c r="G35" s="59"/>
      <c r="H35" s="59"/>
      <c r="I35" s="59"/>
      <c r="J35" s="59"/>
    </row>
    <row r="36" spans="1:10" s="3" customFormat="1" x14ac:dyDescent="0.25">
      <c r="A36" s="10">
        <v>17</v>
      </c>
      <c r="B36" s="10" t="s">
        <v>59</v>
      </c>
      <c r="C36" s="17">
        <v>3711</v>
      </c>
      <c r="D36" s="17">
        <v>579712</v>
      </c>
      <c r="E36" s="17">
        <v>1606</v>
      </c>
      <c r="F36" s="17">
        <v>301112</v>
      </c>
      <c r="G36" s="24">
        <f t="shared" ref="G36:G58" si="4">(E36/C36)*100</f>
        <v>43.276744812718945</v>
      </c>
      <c r="H36" s="24">
        <f t="shared" ref="H36:H58" si="5">(F36/D36)*100</f>
        <v>51.941653786707889</v>
      </c>
      <c r="I36" s="17">
        <v>2372</v>
      </c>
      <c r="J36" s="17">
        <v>277139</v>
      </c>
    </row>
    <row r="37" spans="1:10" s="3" customFormat="1" x14ac:dyDescent="0.25">
      <c r="A37" s="10">
        <v>18</v>
      </c>
      <c r="B37" s="10" t="s">
        <v>60</v>
      </c>
      <c r="C37" s="17">
        <v>68</v>
      </c>
      <c r="D37" s="17">
        <v>643</v>
      </c>
      <c r="E37" s="17">
        <v>22</v>
      </c>
      <c r="F37" s="17">
        <v>199</v>
      </c>
      <c r="G37" s="24">
        <f t="shared" si="4"/>
        <v>32.352941176470587</v>
      </c>
      <c r="H37" s="24">
        <f t="shared" si="5"/>
        <v>30.948678071539661</v>
      </c>
      <c r="I37" s="17">
        <v>37</v>
      </c>
      <c r="J37" s="17">
        <v>388</v>
      </c>
    </row>
    <row r="38" spans="1:10" s="3" customFormat="1" x14ac:dyDescent="0.25">
      <c r="A38" s="10">
        <v>19</v>
      </c>
      <c r="B38" s="10" t="s">
        <v>61</v>
      </c>
      <c r="C38" s="17">
        <v>0</v>
      </c>
      <c r="D38" s="17">
        <v>0</v>
      </c>
      <c r="E38" s="17">
        <v>1</v>
      </c>
      <c r="F38" s="17">
        <v>50</v>
      </c>
      <c r="G38" s="24">
        <v>0</v>
      </c>
      <c r="H38" s="24">
        <v>0</v>
      </c>
      <c r="I38" s="17">
        <v>18</v>
      </c>
      <c r="J38" s="17">
        <v>686</v>
      </c>
    </row>
    <row r="39" spans="1:10" s="3" customFormat="1" x14ac:dyDescent="0.25">
      <c r="A39" s="10">
        <v>20</v>
      </c>
      <c r="B39" s="10" t="s">
        <v>62</v>
      </c>
      <c r="C39" s="17">
        <v>11</v>
      </c>
      <c r="D39" s="17">
        <v>361</v>
      </c>
      <c r="E39" s="17">
        <v>3</v>
      </c>
      <c r="F39" s="17">
        <v>104</v>
      </c>
      <c r="G39" s="24">
        <f t="shared" si="4"/>
        <v>27.27272727272727</v>
      </c>
      <c r="H39" s="24">
        <f t="shared" si="5"/>
        <v>28.80886426592798</v>
      </c>
      <c r="I39" s="17">
        <v>58</v>
      </c>
      <c r="J39" s="17">
        <v>815</v>
      </c>
    </row>
    <row r="40" spans="1:10" s="3" customFormat="1" x14ac:dyDescent="0.25">
      <c r="A40" s="10">
        <v>21</v>
      </c>
      <c r="B40" s="10" t="s">
        <v>63</v>
      </c>
      <c r="C40" s="17">
        <v>2</v>
      </c>
      <c r="D40" s="17">
        <v>1</v>
      </c>
      <c r="E40" s="17">
        <v>115</v>
      </c>
      <c r="F40" s="17">
        <v>776</v>
      </c>
      <c r="G40" s="24">
        <f t="shared" si="4"/>
        <v>5750</v>
      </c>
      <c r="H40" s="24">
        <f t="shared" si="5"/>
        <v>77600</v>
      </c>
      <c r="I40" s="17">
        <v>111</v>
      </c>
      <c r="J40" s="17">
        <v>1194</v>
      </c>
    </row>
    <row r="41" spans="1:10" s="3" customFormat="1" x14ac:dyDescent="0.25">
      <c r="A41" s="10">
        <v>22</v>
      </c>
      <c r="B41" s="10" t="s">
        <v>64</v>
      </c>
      <c r="C41" s="17">
        <v>198</v>
      </c>
      <c r="D41" s="17">
        <v>11137</v>
      </c>
      <c r="E41" s="17">
        <v>33</v>
      </c>
      <c r="F41" s="17">
        <v>2182</v>
      </c>
      <c r="G41" s="24">
        <f t="shared" si="4"/>
        <v>16.666666666666664</v>
      </c>
      <c r="H41" s="24">
        <f t="shared" si="5"/>
        <v>19.592349824907966</v>
      </c>
      <c r="I41" s="17">
        <v>69</v>
      </c>
      <c r="J41" s="17">
        <v>4433</v>
      </c>
    </row>
    <row r="42" spans="1:10" s="3" customFormat="1" x14ac:dyDescent="0.25">
      <c r="A42" s="10">
        <v>23</v>
      </c>
      <c r="B42" s="10" t="s">
        <v>65</v>
      </c>
      <c r="C42" s="17">
        <v>5325</v>
      </c>
      <c r="D42" s="17">
        <v>564951</v>
      </c>
      <c r="E42" s="17">
        <v>2776</v>
      </c>
      <c r="F42" s="17">
        <v>436652</v>
      </c>
      <c r="G42" s="24">
        <f t="shared" si="4"/>
        <v>52.131455399061032</v>
      </c>
      <c r="H42" s="24">
        <f t="shared" si="5"/>
        <v>77.290242870620645</v>
      </c>
      <c r="I42" s="17">
        <v>3545</v>
      </c>
      <c r="J42" s="17">
        <v>372163</v>
      </c>
    </row>
    <row r="43" spans="1:10" s="3" customFormat="1" x14ac:dyDescent="0.25">
      <c r="A43" s="10">
        <v>24</v>
      </c>
      <c r="B43" s="10" t="s">
        <v>66</v>
      </c>
      <c r="C43" s="17">
        <v>2485</v>
      </c>
      <c r="D43" s="17">
        <v>312939</v>
      </c>
      <c r="E43" s="17">
        <v>1415</v>
      </c>
      <c r="F43" s="17">
        <v>291671</v>
      </c>
      <c r="G43" s="24">
        <f t="shared" si="4"/>
        <v>56.941649899396374</v>
      </c>
      <c r="H43" s="24">
        <f t="shared" si="5"/>
        <v>93.203787319573465</v>
      </c>
      <c r="I43" s="17">
        <v>2352</v>
      </c>
      <c r="J43" s="17">
        <v>224129</v>
      </c>
    </row>
    <row r="44" spans="1:10" s="3" customFormat="1" x14ac:dyDescent="0.25">
      <c r="A44" s="10">
        <v>25</v>
      </c>
      <c r="B44" s="10" t="s">
        <v>67</v>
      </c>
      <c r="C44" s="17">
        <v>910</v>
      </c>
      <c r="D44" s="17">
        <v>11815</v>
      </c>
      <c r="E44" s="17">
        <v>502</v>
      </c>
      <c r="F44" s="17">
        <v>13140</v>
      </c>
      <c r="G44" s="24">
        <f t="shared" si="4"/>
        <v>55.164835164835168</v>
      </c>
      <c r="H44" s="24">
        <f t="shared" si="5"/>
        <v>111.21455776555227</v>
      </c>
      <c r="I44" s="17">
        <v>1027</v>
      </c>
      <c r="J44" s="17">
        <v>24670</v>
      </c>
    </row>
    <row r="45" spans="1:10" s="3" customFormat="1" x14ac:dyDescent="0.25">
      <c r="A45" s="10">
        <v>26</v>
      </c>
      <c r="B45" s="10" t="s">
        <v>68</v>
      </c>
      <c r="C45" s="17">
        <v>176</v>
      </c>
      <c r="D45" s="17">
        <v>1992</v>
      </c>
      <c r="E45" s="17">
        <v>7</v>
      </c>
      <c r="F45" s="17">
        <v>745</v>
      </c>
      <c r="G45" s="24">
        <f t="shared" si="4"/>
        <v>3.9772727272727271</v>
      </c>
      <c r="H45" s="24">
        <f t="shared" si="5"/>
        <v>37.399598393574294</v>
      </c>
      <c r="I45" s="17">
        <v>8</v>
      </c>
      <c r="J45" s="17">
        <v>165</v>
      </c>
    </row>
    <row r="46" spans="1:10" s="3" customFormat="1" x14ac:dyDescent="0.25">
      <c r="A46" s="10">
        <v>27</v>
      </c>
      <c r="B46" s="10" t="s">
        <v>69</v>
      </c>
      <c r="C46" s="17">
        <v>50</v>
      </c>
      <c r="D46" s="17">
        <v>13613</v>
      </c>
      <c r="E46" s="17">
        <v>17</v>
      </c>
      <c r="F46" s="17">
        <v>4774</v>
      </c>
      <c r="G46" s="24">
        <f t="shared" si="4"/>
        <v>34</v>
      </c>
      <c r="H46" s="24">
        <f t="shared" si="5"/>
        <v>35.069418937780064</v>
      </c>
      <c r="I46" s="17">
        <v>15</v>
      </c>
      <c r="J46" s="17">
        <v>10042</v>
      </c>
    </row>
    <row r="47" spans="1:10" s="3" customFormat="1" x14ac:dyDescent="0.25">
      <c r="A47" s="10">
        <v>28</v>
      </c>
      <c r="B47" s="10" t="s">
        <v>70</v>
      </c>
      <c r="C47" s="17">
        <v>0</v>
      </c>
      <c r="D47" s="17">
        <v>0</v>
      </c>
      <c r="E47" s="17">
        <v>0</v>
      </c>
      <c r="F47" s="17">
        <v>0</v>
      </c>
      <c r="G47" s="24">
        <v>0</v>
      </c>
      <c r="H47" s="24">
        <v>0</v>
      </c>
      <c r="I47" s="17">
        <v>3</v>
      </c>
      <c r="J47" s="17">
        <v>0</v>
      </c>
    </row>
    <row r="48" spans="1:10" s="3" customFormat="1" x14ac:dyDescent="0.25">
      <c r="A48" s="10">
        <v>29</v>
      </c>
      <c r="B48" s="10" t="s">
        <v>71</v>
      </c>
      <c r="C48" s="17">
        <v>5</v>
      </c>
      <c r="D48" s="17">
        <v>42</v>
      </c>
      <c r="E48" s="17">
        <v>0</v>
      </c>
      <c r="F48" s="17">
        <v>0</v>
      </c>
      <c r="G48" s="24">
        <f t="shared" si="4"/>
        <v>0</v>
      </c>
      <c r="H48" s="24">
        <f t="shared" si="5"/>
        <v>0</v>
      </c>
      <c r="I48" s="17">
        <v>8</v>
      </c>
      <c r="J48" s="17">
        <v>631</v>
      </c>
    </row>
    <row r="49" spans="1:10" s="3" customFormat="1" x14ac:dyDescent="0.25">
      <c r="A49" s="10">
        <v>30</v>
      </c>
      <c r="B49" s="10" t="s">
        <v>72</v>
      </c>
      <c r="C49" s="17">
        <v>0</v>
      </c>
      <c r="D49" s="17">
        <v>0</v>
      </c>
      <c r="E49" s="17">
        <v>25</v>
      </c>
      <c r="F49" s="17">
        <v>216</v>
      </c>
      <c r="G49" s="24">
        <v>0</v>
      </c>
      <c r="H49" s="24">
        <v>0</v>
      </c>
      <c r="I49" s="17">
        <v>25</v>
      </c>
      <c r="J49" s="17">
        <v>3192</v>
      </c>
    </row>
    <row r="50" spans="1:10" s="3" customFormat="1" x14ac:dyDescent="0.25">
      <c r="A50" s="10">
        <v>31</v>
      </c>
      <c r="B50" s="10" t="s">
        <v>73</v>
      </c>
      <c r="C50" s="17">
        <v>1945</v>
      </c>
      <c r="D50" s="17">
        <v>263784</v>
      </c>
      <c r="E50" s="17">
        <v>557</v>
      </c>
      <c r="F50" s="17">
        <v>212393</v>
      </c>
      <c r="G50" s="24">
        <f t="shared" si="4"/>
        <v>28.637532133676093</v>
      </c>
      <c r="H50" s="24">
        <f t="shared" si="5"/>
        <v>80.517772116580232</v>
      </c>
      <c r="I50" s="17">
        <v>1752</v>
      </c>
      <c r="J50" s="17">
        <v>180619</v>
      </c>
    </row>
    <row r="51" spans="1:10" s="3" customFormat="1" x14ac:dyDescent="0.25">
      <c r="A51" s="10">
        <v>32</v>
      </c>
      <c r="B51" s="10" t="s">
        <v>74</v>
      </c>
      <c r="C51" s="17">
        <v>10</v>
      </c>
      <c r="D51" s="17">
        <v>5310</v>
      </c>
      <c r="E51" s="17">
        <v>9</v>
      </c>
      <c r="F51" s="17">
        <v>6622</v>
      </c>
      <c r="G51" s="24">
        <f t="shared" si="4"/>
        <v>90</v>
      </c>
      <c r="H51" s="24">
        <f t="shared" si="5"/>
        <v>124.70809792843691</v>
      </c>
      <c r="I51" s="17">
        <v>8</v>
      </c>
      <c r="J51" s="17">
        <v>3143</v>
      </c>
    </row>
    <row r="52" spans="1:10" s="3" customFormat="1" x14ac:dyDescent="0.25">
      <c r="A52" s="10">
        <v>33</v>
      </c>
      <c r="B52" s="10" t="s">
        <v>75</v>
      </c>
      <c r="C52" s="17">
        <v>174</v>
      </c>
      <c r="D52" s="17">
        <v>43649</v>
      </c>
      <c r="E52" s="17">
        <v>53</v>
      </c>
      <c r="F52" s="17">
        <v>25931</v>
      </c>
      <c r="G52" s="24">
        <f t="shared" si="4"/>
        <v>30.459770114942529</v>
      </c>
      <c r="H52" s="24">
        <f t="shared" si="5"/>
        <v>59.408004765286712</v>
      </c>
      <c r="I52" s="17">
        <v>264</v>
      </c>
      <c r="J52" s="17">
        <v>8116</v>
      </c>
    </row>
    <row r="53" spans="1:10" s="3" customFormat="1" x14ac:dyDescent="0.25">
      <c r="A53" s="10">
        <v>34</v>
      </c>
      <c r="B53" s="10" t="s">
        <v>76</v>
      </c>
      <c r="C53" s="17">
        <v>30</v>
      </c>
      <c r="D53" s="17">
        <v>6149</v>
      </c>
      <c r="E53" s="17">
        <v>7</v>
      </c>
      <c r="F53" s="17">
        <v>2279</v>
      </c>
      <c r="G53" s="24">
        <f t="shared" si="4"/>
        <v>23.333333333333332</v>
      </c>
      <c r="H53" s="24">
        <f t="shared" si="5"/>
        <v>37.06293706293706</v>
      </c>
      <c r="I53" s="17">
        <v>15</v>
      </c>
      <c r="J53" s="17">
        <v>1910</v>
      </c>
    </row>
    <row r="54" spans="1:10" s="3" customFormat="1" x14ac:dyDescent="0.25">
      <c r="A54" s="10">
        <v>35</v>
      </c>
      <c r="B54" s="10" t="s">
        <v>77</v>
      </c>
      <c r="C54" s="17">
        <v>190</v>
      </c>
      <c r="D54" s="17">
        <v>48023</v>
      </c>
      <c r="E54" s="17">
        <v>111</v>
      </c>
      <c r="F54" s="17">
        <v>31261</v>
      </c>
      <c r="G54" s="24">
        <f t="shared" si="4"/>
        <v>58.421052631578952</v>
      </c>
      <c r="H54" s="24">
        <f t="shared" si="5"/>
        <v>65.095891551964684</v>
      </c>
      <c r="I54" s="17">
        <v>198</v>
      </c>
      <c r="J54" s="17">
        <v>23789</v>
      </c>
    </row>
    <row r="55" spans="1:10" s="3" customFormat="1" x14ac:dyDescent="0.25">
      <c r="A55" s="10">
        <v>36</v>
      </c>
      <c r="B55" s="10" t="s">
        <v>78</v>
      </c>
      <c r="C55" s="17">
        <v>701</v>
      </c>
      <c r="D55" s="17">
        <v>156765</v>
      </c>
      <c r="E55" s="17">
        <v>396</v>
      </c>
      <c r="F55" s="17">
        <v>92832</v>
      </c>
      <c r="G55" s="24">
        <f t="shared" si="4"/>
        <v>56.490727532097004</v>
      </c>
      <c r="H55" s="24">
        <f t="shared" si="5"/>
        <v>59.217299779925369</v>
      </c>
      <c r="I55" s="17">
        <v>536</v>
      </c>
      <c r="J55" s="17">
        <v>57395</v>
      </c>
    </row>
    <row r="56" spans="1:10" s="3" customFormat="1" x14ac:dyDescent="0.25">
      <c r="A56" s="10">
        <v>37</v>
      </c>
      <c r="B56" s="10" t="s">
        <v>79</v>
      </c>
      <c r="C56" s="17">
        <v>2392</v>
      </c>
      <c r="D56" s="17">
        <v>42380</v>
      </c>
      <c r="E56" s="17">
        <v>1261</v>
      </c>
      <c r="F56" s="17">
        <v>30830</v>
      </c>
      <c r="G56" s="24">
        <f t="shared" si="4"/>
        <v>52.717391304347828</v>
      </c>
      <c r="H56" s="24">
        <f t="shared" si="5"/>
        <v>72.746578574799443</v>
      </c>
      <c r="I56" s="17">
        <v>4690</v>
      </c>
      <c r="J56" s="17">
        <v>73299</v>
      </c>
    </row>
    <row r="57" spans="1:10" s="3" customFormat="1" x14ac:dyDescent="0.25">
      <c r="A57" s="10">
        <v>38</v>
      </c>
      <c r="B57" s="10" t="s">
        <v>80</v>
      </c>
      <c r="C57" s="17">
        <v>0</v>
      </c>
      <c r="D57" s="17">
        <v>0</v>
      </c>
      <c r="E57" s="17">
        <v>0</v>
      </c>
      <c r="F57" s="17">
        <v>0</v>
      </c>
      <c r="G57" s="24">
        <v>0</v>
      </c>
      <c r="H57" s="24">
        <v>0</v>
      </c>
      <c r="I57" s="17">
        <v>0</v>
      </c>
      <c r="J57" s="17">
        <v>0</v>
      </c>
    </row>
    <row r="58" spans="1:10" ht="19.5" x14ac:dyDescent="0.4">
      <c r="A58" s="69" t="s">
        <v>55</v>
      </c>
      <c r="B58" s="70"/>
      <c r="C58" s="28">
        <f>SUM(C36:C57)</f>
        <v>18383</v>
      </c>
      <c r="D58" s="28">
        <f>SUM(D36:D57)</f>
        <v>2063266</v>
      </c>
      <c r="E58" s="28">
        <f>SUM(E36:E57)</f>
        <v>8916</v>
      </c>
      <c r="F58" s="28">
        <f>SUM(F36:F57)</f>
        <v>1453769</v>
      </c>
      <c r="G58" s="29">
        <f t="shared" si="4"/>
        <v>48.501332753087091</v>
      </c>
      <c r="H58" s="29">
        <f t="shared" si="5"/>
        <v>70.459601428027213</v>
      </c>
      <c r="I58" s="28">
        <f>SUM(I36:I57)</f>
        <v>17111</v>
      </c>
      <c r="J58" s="28">
        <f>SUM(J36:J57)</f>
        <v>1267918</v>
      </c>
    </row>
    <row r="59" spans="1:10" s="5" customFormat="1" ht="19.5" x14ac:dyDescent="0.4">
      <c r="A59" s="11"/>
      <c r="B59" s="59" t="s">
        <v>98</v>
      </c>
      <c r="C59" s="59"/>
      <c r="D59" s="59"/>
      <c r="E59" s="59"/>
      <c r="F59" s="59"/>
      <c r="G59" s="59"/>
      <c r="H59" s="59"/>
      <c r="I59" s="59"/>
      <c r="J59" s="59"/>
    </row>
    <row r="60" spans="1:10" s="3" customFormat="1" x14ac:dyDescent="0.25">
      <c r="A60" s="10">
        <v>39</v>
      </c>
      <c r="B60" s="10" t="s">
        <v>81</v>
      </c>
      <c r="C60" s="17">
        <v>1</v>
      </c>
      <c r="D60" s="17">
        <v>0</v>
      </c>
      <c r="E60" s="17">
        <v>0</v>
      </c>
      <c r="F60" s="17">
        <v>0</v>
      </c>
      <c r="G60" s="24">
        <f t="shared" ref="G60:G69" si="6">(E60/C60)*100</f>
        <v>0</v>
      </c>
      <c r="H60" s="24">
        <v>0</v>
      </c>
      <c r="I60" s="17">
        <v>0</v>
      </c>
      <c r="J60" s="17">
        <v>0</v>
      </c>
    </row>
    <row r="61" spans="1:10" s="3" customFormat="1" x14ac:dyDescent="0.25">
      <c r="A61" s="10">
        <v>40</v>
      </c>
      <c r="B61" s="10" t="s">
        <v>82</v>
      </c>
      <c r="C61" s="17">
        <v>0</v>
      </c>
      <c r="D61" s="17">
        <v>0</v>
      </c>
      <c r="E61" s="17">
        <v>0</v>
      </c>
      <c r="F61" s="17">
        <v>0</v>
      </c>
      <c r="G61" s="24">
        <v>0</v>
      </c>
      <c r="H61" s="24">
        <v>0</v>
      </c>
      <c r="I61" s="17">
        <v>0</v>
      </c>
      <c r="J61" s="17">
        <v>0</v>
      </c>
    </row>
    <row r="62" spans="1:10" s="3" customFormat="1" x14ac:dyDescent="0.25">
      <c r="A62" s="10">
        <v>41</v>
      </c>
      <c r="B62" s="10" t="s">
        <v>83</v>
      </c>
      <c r="C62" s="17">
        <v>0</v>
      </c>
      <c r="D62" s="17">
        <v>0</v>
      </c>
      <c r="E62" s="17">
        <v>0</v>
      </c>
      <c r="F62" s="17">
        <v>0</v>
      </c>
      <c r="G62" s="24">
        <v>0</v>
      </c>
      <c r="H62" s="24">
        <v>0</v>
      </c>
      <c r="I62" s="17">
        <v>0</v>
      </c>
      <c r="J62" s="17">
        <v>0</v>
      </c>
    </row>
    <row r="63" spans="1:10" s="3" customFormat="1" x14ac:dyDescent="0.25">
      <c r="A63" s="10">
        <v>42</v>
      </c>
      <c r="B63" s="10" t="s">
        <v>84</v>
      </c>
      <c r="C63" s="17">
        <v>107</v>
      </c>
      <c r="D63" s="17">
        <v>5820</v>
      </c>
      <c r="E63" s="17">
        <v>34</v>
      </c>
      <c r="F63" s="17">
        <v>3687</v>
      </c>
      <c r="G63" s="24">
        <f t="shared" si="6"/>
        <v>31.775700934579437</v>
      </c>
      <c r="H63" s="24">
        <f t="shared" ref="H63:H69" si="7">(F63/D63)*100</f>
        <v>63.350515463917525</v>
      </c>
      <c r="I63" s="17">
        <v>457</v>
      </c>
      <c r="J63" s="17">
        <v>25950</v>
      </c>
    </row>
    <row r="64" spans="1:10" s="3" customFormat="1" x14ac:dyDescent="0.25">
      <c r="A64" s="10">
        <v>43</v>
      </c>
      <c r="B64" s="10" t="s">
        <v>85</v>
      </c>
      <c r="C64" s="17">
        <v>732</v>
      </c>
      <c r="D64" s="17">
        <v>680</v>
      </c>
      <c r="E64" s="17">
        <v>117</v>
      </c>
      <c r="F64" s="17">
        <v>74</v>
      </c>
      <c r="G64" s="24">
        <f t="shared" si="6"/>
        <v>15.983606557377051</v>
      </c>
      <c r="H64" s="24">
        <f t="shared" si="7"/>
        <v>10.882352941176471</v>
      </c>
      <c r="I64" s="17">
        <v>1292</v>
      </c>
      <c r="J64" s="17">
        <v>356</v>
      </c>
    </row>
    <row r="65" spans="1:10" s="3" customFormat="1" x14ac:dyDescent="0.25">
      <c r="A65" s="10">
        <v>44</v>
      </c>
      <c r="B65" s="10" t="s">
        <v>86</v>
      </c>
      <c r="C65" s="17">
        <v>8</v>
      </c>
      <c r="D65" s="17">
        <v>40</v>
      </c>
      <c r="E65" s="17">
        <v>0</v>
      </c>
      <c r="F65" s="17">
        <v>0</v>
      </c>
      <c r="G65" s="24">
        <f t="shared" si="6"/>
        <v>0</v>
      </c>
      <c r="H65" s="24">
        <f t="shared" si="7"/>
        <v>0</v>
      </c>
      <c r="I65" s="17">
        <v>0</v>
      </c>
      <c r="J65" s="17">
        <v>0</v>
      </c>
    </row>
    <row r="66" spans="1:10" s="3" customFormat="1" x14ac:dyDescent="0.25">
      <c r="A66" s="10">
        <v>45</v>
      </c>
      <c r="B66" s="10" t="s">
        <v>87</v>
      </c>
      <c r="C66" s="17">
        <v>120</v>
      </c>
      <c r="D66" s="17">
        <v>44</v>
      </c>
      <c r="E66" s="17">
        <v>2927</v>
      </c>
      <c r="F66" s="17">
        <v>1788</v>
      </c>
      <c r="G66" s="24">
        <f t="shared" si="6"/>
        <v>2439.1666666666665</v>
      </c>
      <c r="H66" s="24">
        <f t="shared" si="7"/>
        <v>4063.6363636363635</v>
      </c>
      <c r="I66" s="17">
        <v>9715</v>
      </c>
      <c r="J66" s="17">
        <v>3382</v>
      </c>
    </row>
    <row r="67" spans="1:10" s="3" customFormat="1" x14ac:dyDescent="0.25">
      <c r="A67" s="10">
        <v>46</v>
      </c>
      <c r="B67" s="10" t="s">
        <v>88</v>
      </c>
      <c r="C67" s="17">
        <v>0</v>
      </c>
      <c r="D67" s="17">
        <v>0</v>
      </c>
      <c r="E67" s="17">
        <v>0</v>
      </c>
      <c r="F67" s="17">
        <v>0</v>
      </c>
      <c r="G67" s="24">
        <v>0</v>
      </c>
      <c r="H67" s="24">
        <v>0</v>
      </c>
      <c r="I67" s="17">
        <v>0</v>
      </c>
      <c r="J67" s="17">
        <v>0</v>
      </c>
    </row>
    <row r="68" spans="1:10" s="3" customFormat="1" x14ac:dyDescent="0.25">
      <c r="A68" s="10">
        <v>47</v>
      </c>
      <c r="B68" s="10" t="s">
        <v>89</v>
      </c>
      <c r="C68" s="17">
        <v>0</v>
      </c>
      <c r="D68" s="17">
        <v>0</v>
      </c>
      <c r="E68" s="17">
        <v>0</v>
      </c>
      <c r="F68" s="17">
        <v>0</v>
      </c>
      <c r="G68" s="24">
        <v>0</v>
      </c>
      <c r="H68" s="24">
        <v>0</v>
      </c>
      <c r="I68" s="17">
        <v>0</v>
      </c>
      <c r="J68" s="17">
        <v>0</v>
      </c>
    </row>
    <row r="69" spans="1:10" ht="19.5" x14ac:dyDescent="0.4">
      <c r="A69" s="69" t="s">
        <v>55</v>
      </c>
      <c r="B69" s="70"/>
      <c r="C69" s="28">
        <f>SUM(C60:C68)</f>
        <v>968</v>
      </c>
      <c r="D69" s="28">
        <f>SUM(D60:D68)</f>
        <v>6584</v>
      </c>
      <c r="E69" s="28">
        <f>SUM(E60:E68)</f>
        <v>3078</v>
      </c>
      <c r="F69" s="28">
        <f>SUM(F60:F68)</f>
        <v>5549</v>
      </c>
      <c r="G69" s="29">
        <f t="shared" si="6"/>
        <v>317.97520661157023</v>
      </c>
      <c r="H69" s="29">
        <f t="shared" si="7"/>
        <v>84.280072904009714</v>
      </c>
      <c r="I69" s="28">
        <f>SUM(I60:I68)</f>
        <v>11464</v>
      </c>
      <c r="J69" s="28">
        <f>SUM(J60:J68)</f>
        <v>29688</v>
      </c>
    </row>
    <row r="70" spans="1:10" s="5" customFormat="1" ht="19.5" hidden="1" x14ac:dyDescent="0.4">
      <c r="A70" s="11"/>
      <c r="B70" s="59" t="s">
        <v>17</v>
      </c>
      <c r="C70" s="59"/>
      <c r="D70" s="59"/>
      <c r="E70" s="59"/>
      <c r="F70" s="59"/>
      <c r="G70" s="59"/>
      <c r="H70" s="59"/>
      <c r="I70" s="59"/>
      <c r="J70" s="59"/>
    </row>
    <row r="71" spans="1:10" s="3" customFormat="1" ht="19.5" hidden="1" x14ac:dyDescent="0.4">
      <c r="A71" s="11">
        <v>49</v>
      </c>
      <c r="B71" s="11" t="s">
        <v>18</v>
      </c>
      <c r="C71" s="11">
        <v>0</v>
      </c>
      <c r="D71" s="11">
        <v>0</v>
      </c>
      <c r="E71" s="11">
        <v>0</v>
      </c>
      <c r="F71" s="11">
        <v>0</v>
      </c>
      <c r="G71" s="27" t="e">
        <f t="shared" ref="G71:H78" si="8">(E71/C71)*100</f>
        <v>#DIV/0!</v>
      </c>
      <c r="H71" s="27" t="e">
        <f t="shared" si="8"/>
        <v>#DIV/0!</v>
      </c>
      <c r="I71" s="11">
        <v>0</v>
      </c>
      <c r="J71" s="11">
        <v>0</v>
      </c>
    </row>
    <row r="72" spans="1:10" s="3" customFormat="1" ht="19.5" hidden="1" x14ac:dyDescent="0.4">
      <c r="A72" s="11">
        <v>50</v>
      </c>
      <c r="B72" s="11" t="s">
        <v>19</v>
      </c>
      <c r="C72" s="11">
        <v>0</v>
      </c>
      <c r="D72" s="11">
        <v>0</v>
      </c>
      <c r="E72" s="11">
        <v>0</v>
      </c>
      <c r="F72" s="11">
        <v>0</v>
      </c>
      <c r="G72" s="27" t="e">
        <f t="shared" si="8"/>
        <v>#DIV/0!</v>
      </c>
      <c r="H72" s="27" t="e">
        <f t="shared" si="8"/>
        <v>#DIV/0!</v>
      </c>
      <c r="I72" s="11">
        <v>0</v>
      </c>
      <c r="J72" s="11">
        <v>0</v>
      </c>
    </row>
    <row r="73" spans="1:10" s="3" customFormat="1" ht="19.5" hidden="1" x14ac:dyDescent="0.4">
      <c r="A73" s="11">
        <v>51</v>
      </c>
      <c r="B73" s="11" t="s">
        <v>20</v>
      </c>
      <c r="C73" s="11">
        <v>0</v>
      </c>
      <c r="D73" s="11">
        <v>0</v>
      </c>
      <c r="E73" s="11">
        <v>0</v>
      </c>
      <c r="F73" s="11">
        <v>0</v>
      </c>
      <c r="G73" s="27" t="e">
        <f t="shared" si="8"/>
        <v>#DIV/0!</v>
      </c>
      <c r="H73" s="27" t="e">
        <f t="shared" si="8"/>
        <v>#DIV/0!</v>
      </c>
      <c r="I73" s="11">
        <v>0</v>
      </c>
      <c r="J73" s="11">
        <v>0</v>
      </c>
    </row>
    <row r="74" spans="1:10" s="3" customFormat="1" ht="19.5" hidden="1" x14ac:dyDescent="0.4">
      <c r="A74" s="11">
        <v>52</v>
      </c>
      <c r="B74" s="11" t="s">
        <v>21</v>
      </c>
      <c r="C74" s="11">
        <v>0</v>
      </c>
      <c r="D74" s="11">
        <v>0</v>
      </c>
      <c r="E74" s="11">
        <v>0</v>
      </c>
      <c r="F74" s="11">
        <v>0</v>
      </c>
      <c r="G74" s="27" t="e">
        <f t="shared" si="8"/>
        <v>#DIV/0!</v>
      </c>
      <c r="H74" s="27" t="e">
        <f t="shared" si="8"/>
        <v>#DIV/0!</v>
      </c>
      <c r="I74" s="11">
        <v>0</v>
      </c>
      <c r="J74" s="11">
        <v>0</v>
      </c>
    </row>
    <row r="75" spans="1:10" s="3" customFormat="1" ht="19.5" hidden="1" x14ac:dyDescent="0.4">
      <c r="A75" s="11">
        <v>53</v>
      </c>
      <c r="B75" s="11" t="s">
        <v>22</v>
      </c>
      <c r="C75" s="11">
        <v>0</v>
      </c>
      <c r="D75" s="11">
        <v>0</v>
      </c>
      <c r="E75" s="11">
        <v>0</v>
      </c>
      <c r="F75" s="11">
        <v>0</v>
      </c>
      <c r="G75" s="27" t="e">
        <f t="shared" si="8"/>
        <v>#DIV/0!</v>
      </c>
      <c r="H75" s="27" t="e">
        <f t="shared" si="8"/>
        <v>#DIV/0!</v>
      </c>
      <c r="I75" s="11">
        <v>0</v>
      </c>
      <c r="J75" s="11">
        <v>0</v>
      </c>
    </row>
    <row r="76" spans="1:10" s="3" customFormat="1" ht="19.5" hidden="1" x14ac:dyDescent="0.4">
      <c r="A76" s="11">
        <v>54</v>
      </c>
      <c r="B76" s="11" t="s">
        <v>23</v>
      </c>
      <c r="C76" s="11">
        <v>0</v>
      </c>
      <c r="D76" s="11">
        <v>0</v>
      </c>
      <c r="E76" s="11">
        <v>0</v>
      </c>
      <c r="F76" s="11">
        <v>0</v>
      </c>
      <c r="G76" s="27" t="e">
        <f t="shared" si="8"/>
        <v>#DIV/0!</v>
      </c>
      <c r="H76" s="27" t="e">
        <f t="shared" si="8"/>
        <v>#DIV/0!</v>
      </c>
      <c r="I76" s="11">
        <v>0</v>
      </c>
      <c r="J76" s="11">
        <v>0</v>
      </c>
    </row>
    <row r="77" spans="1:10" s="3" customFormat="1" ht="19.5" hidden="1" x14ac:dyDescent="0.4">
      <c r="A77" s="58" t="s">
        <v>9</v>
      </c>
      <c r="B77" s="59"/>
      <c r="C77" s="11">
        <f>SUM(C71:C76)</f>
        <v>0</v>
      </c>
      <c r="D77" s="11">
        <f>SUM(D71:D76)</f>
        <v>0</v>
      </c>
      <c r="E77" s="11">
        <f>SUM(E71:E76)</f>
        <v>0</v>
      </c>
      <c r="F77" s="11">
        <f>SUM(F71:F76)</f>
        <v>0</v>
      </c>
      <c r="G77" s="27" t="e">
        <f t="shared" si="8"/>
        <v>#DIV/0!</v>
      </c>
      <c r="H77" s="27" t="e">
        <f t="shared" si="8"/>
        <v>#DIV/0!</v>
      </c>
      <c r="I77" s="11">
        <f>SUM(I71:I76)</f>
        <v>0</v>
      </c>
      <c r="J77" s="11">
        <f>SUM(J71:J76)</f>
        <v>0</v>
      </c>
    </row>
    <row r="78" spans="1:10" s="3" customFormat="1" ht="19.5" x14ac:dyDescent="0.4">
      <c r="A78" s="69" t="s">
        <v>56</v>
      </c>
      <c r="B78" s="70"/>
      <c r="C78" s="18">
        <f>SUM(C22+C25+C30+C34+C58+C69+C77)</f>
        <v>175117</v>
      </c>
      <c r="D78" s="18">
        <f>SUM(D22+D25+D30+D34+D58+D69+D77)</f>
        <v>4287772</v>
      </c>
      <c r="E78" s="18">
        <f>SUM(E22+E25+E30+E34+E58+E69+E77)</f>
        <v>99338</v>
      </c>
      <c r="F78" s="18">
        <f>SUM(F22+F25+F30+F34+F58+F69+F77)</f>
        <v>3158833</v>
      </c>
      <c r="G78" s="25">
        <f t="shared" si="8"/>
        <v>56.726645614075167</v>
      </c>
      <c r="H78" s="25">
        <f t="shared" si="8"/>
        <v>73.670731559420602</v>
      </c>
      <c r="I78" s="18">
        <f>SUM(I22+I25+I30+I34+I58+I69+I77)</f>
        <v>231302</v>
      </c>
      <c r="J78" s="18">
        <f>SUM(J22+J25+J30+J34+J58+J69+J77)</f>
        <v>3206281</v>
      </c>
    </row>
    <row r="79" spans="1:10" s="3" customFormat="1" x14ac:dyDescent="0.25">
      <c r="A79" s="21"/>
      <c r="B79" s="20" t="s">
        <v>90</v>
      </c>
      <c r="C79" s="21"/>
      <c r="D79" s="21"/>
      <c r="E79" s="21"/>
      <c r="F79" s="21"/>
      <c r="G79" s="21"/>
      <c r="H79" s="21"/>
      <c r="I79" s="21"/>
      <c r="J79" s="21"/>
    </row>
    <row r="80" spans="1:10" x14ac:dyDescent="0.25">
      <c r="A80" s="22"/>
      <c r="B80" s="20" t="s">
        <v>91</v>
      </c>
      <c r="C80" s="22"/>
      <c r="D80" s="23"/>
      <c r="E80" s="22"/>
      <c r="F80" s="23"/>
      <c r="G80" s="23"/>
      <c r="H80" s="23"/>
      <c r="I80" s="22"/>
      <c r="J80" s="23"/>
    </row>
  </sheetData>
  <mergeCells count="24">
    <mergeCell ref="B70:J70"/>
    <mergeCell ref="A77:B77"/>
    <mergeCell ref="A78:B78"/>
    <mergeCell ref="A22:B22"/>
    <mergeCell ref="A25:B25"/>
    <mergeCell ref="A30:B30"/>
    <mergeCell ref="A34:B34"/>
    <mergeCell ref="A58:B58"/>
    <mergeCell ref="A69:B69"/>
    <mergeCell ref="B23:J23"/>
    <mergeCell ref="B26:J26"/>
    <mergeCell ref="B31:J31"/>
    <mergeCell ref="B35:J35"/>
    <mergeCell ref="B59:J59"/>
    <mergeCell ref="C10:J10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5" top="0.59055118110236227" bottom="0.59055118110236227" header="0" footer="0"/>
  <pageSetup paperSize="9" scale="6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80"/>
  <sheetViews>
    <sheetView view="pageBreakPreview" zoomScale="90" zoomScaleSheetLayoutView="90" workbookViewId="0">
      <selection activeCell="I7" sqref="I7:J8"/>
    </sheetView>
  </sheetViews>
  <sheetFormatPr defaultRowHeight="15" x14ac:dyDescent="0.25"/>
  <cols>
    <col min="1" max="1" width="6" customWidth="1"/>
    <col min="2" max="2" width="31.140625" customWidth="1"/>
    <col min="3" max="3" width="13.5703125" customWidth="1"/>
    <col min="4" max="4" width="15.7109375" style="2" customWidth="1"/>
    <col min="5" max="5" width="13.7109375" customWidth="1"/>
    <col min="6" max="6" width="14.85546875" style="2" customWidth="1"/>
    <col min="7" max="7" width="10.140625" style="2" customWidth="1"/>
    <col min="8" max="8" width="9.7109375" style="2" customWidth="1"/>
    <col min="9" max="9" width="13.140625" customWidth="1"/>
    <col min="10" max="10" width="15.7109375" style="2" customWidth="1"/>
    <col min="11" max="14" width="9.140625" customWidth="1"/>
  </cols>
  <sheetData>
    <row r="1" spans="1:10" ht="27" customHeight="1" x14ac:dyDescent="0.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</row>
    <row r="3" spans="1:10" ht="22.5" x14ac:dyDescent="0.25">
      <c r="A3" s="50" t="str">
        <f>ACP!A3</f>
        <v>Bankwise Statement Showing Target, Disbursement &amp; Outstanding Under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22.5" x14ac:dyDescent="0.25">
      <c r="A4" s="50" t="s">
        <v>94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ht="19.5" hidden="1" x14ac:dyDescent="0.4">
      <c r="A5" s="7"/>
      <c r="B5" s="8"/>
      <c r="C5" s="12"/>
      <c r="D5" s="13"/>
      <c r="E5" s="7"/>
      <c r="F5" s="13"/>
      <c r="G5" s="15"/>
      <c r="H5" s="15"/>
      <c r="I5" s="12"/>
      <c r="J5" s="14"/>
    </row>
    <row r="6" spans="1:10" ht="19.5" x14ac:dyDescent="0.25">
      <c r="A6" s="34" t="s">
        <v>31</v>
      </c>
      <c r="B6" s="38"/>
      <c r="C6" s="40"/>
      <c r="D6" s="41"/>
      <c r="E6" s="42"/>
      <c r="F6" s="41"/>
      <c r="G6" s="41"/>
      <c r="H6" s="41"/>
      <c r="I6" s="40"/>
      <c r="J6" s="37" t="s">
        <v>1</v>
      </c>
    </row>
    <row r="7" spans="1:10" ht="15.75" customHeight="1" x14ac:dyDescent="0.25">
      <c r="A7" s="55" t="s">
        <v>2</v>
      </c>
      <c r="B7" s="52" t="s">
        <v>3</v>
      </c>
      <c r="C7" s="47" t="str">
        <f>ACP!C7</f>
        <v>Disbursement Target 2025 - 26</v>
      </c>
      <c r="D7" s="51"/>
      <c r="E7" s="47" t="s">
        <v>4</v>
      </c>
      <c r="F7" s="48"/>
      <c r="G7" s="47" t="s">
        <v>5</v>
      </c>
      <c r="H7" s="51"/>
      <c r="I7" s="47" t="s">
        <v>6</v>
      </c>
      <c r="J7" s="51"/>
    </row>
    <row r="8" spans="1:10" ht="31.5" customHeight="1" x14ac:dyDescent="0.25">
      <c r="A8" s="56"/>
      <c r="B8" s="53"/>
      <c r="C8" s="51"/>
      <c r="D8" s="51"/>
      <c r="E8" s="48"/>
      <c r="F8" s="48"/>
      <c r="G8" s="51"/>
      <c r="H8" s="51"/>
      <c r="I8" s="48"/>
      <c r="J8" s="48"/>
    </row>
    <row r="9" spans="1:10" ht="15.75" x14ac:dyDescent="0.25">
      <c r="A9" s="57"/>
      <c r="B9" s="54"/>
      <c r="C9" s="1" t="s">
        <v>7</v>
      </c>
      <c r="D9" s="6" t="s">
        <v>8</v>
      </c>
      <c r="E9" s="1" t="s">
        <v>7</v>
      </c>
      <c r="F9" s="6" t="s">
        <v>8</v>
      </c>
      <c r="G9" s="6" t="s">
        <v>7</v>
      </c>
      <c r="H9" s="6" t="s">
        <v>8</v>
      </c>
      <c r="I9" s="1" t="s">
        <v>7</v>
      </c>
      <c r="J9" s="6" t="s">
        <v>8</v>
      </c>
    </row>
    <row r="10" spans="1:10" ht="19.5" x14ac:dyDescent="0.4">
      <c r="A10" s="9"/>
      <c r="B10" s="8" t="s">
        <v>41</v>
      </c>
      <c r="C10" s="67"/>
      <c r="D10" s="67"/>
      <c r="E10" s="67"/>
      <c r="F10" s="67"/>
      <c r="G10" s="67"/>
      <c r="H10" s="67"/>
      <c r="I10" s="67"/>
      <c r="J10" s="67"/>
    </row>
    <row r="11" spans="1:10" s="3" customFormat="1" x14ac:dyDescent="0.25">
      <c r="A11" s="10">
        <v>1</v>
      </c>
      <c r="B11" s="10" t="s">
        <v>42</v>
      </c>
      <c r="C11" s="17">
        <v>1031459</v>
      </c>
      <c r="D11" s="17">
        <v>3273153</v>
      </c>
      <c r="E11" s="17">
        <v>608800</v>
      </c>
      <c r="F11" s="17">
        <v>2089388</v>
      </c>
      <c r="G11" s="24">
        <f t="shared" ref="G11:G22" si="0">(E11/C11)*100</f>
        <v>59.023189482083147</v>
      </c>
      <c r="H11" s="24">
        <f t="shared" ref="H11:H22" si="1">(F11/D11)*100</f>
        <v>63.834107357645678</v>
      </c>
      <c r="I11" s="17">
        <v>1068205</v>
      </c>
      <c r="J11" s="17">
        <v>3139450</v>
      </c>
    </row>
    <row r="12" spans="1:10" s="3" customFormat="1" x14ac:dyDescent="0.25">
      <c r="A12" s="10">
        <v>2</v>
      </c>
      <c r="B12" s="10" t="s">
        <v>43</v>
      </c>
      <c r="C12" s="17">
        <v>178195</v>
      </c>
      <c r="D12" s="17">
        <v>659637</v>
      </c>
      <c r="E12" s="17">
        <v>90664</v>
      </c>
      <c r="F12" s="17">
        <v>435206</v>
      </c>
      <c r="G12" s="24">
        <f t="shared" si="0"/>
        <v>50.879093128314487</v>
      </c>
      <c r="H12" s="24">
        <f t="shared" si="1"/>
        <v>65.976590154888214</v>
      </c>
      <c r="I12" s="17">
        <v>200923</v>
      </c>
      <c r="J12" s="17">
        <v>740442</v>
      </c>
    </row>
    <row r="13" spans="1:10" s="3" customFormat="1" x14ac:dyDescent="0.25">
      <c r="A13" s="10">
        <v>3</v>
      </c>
      <c r="B13" s="10" t="s">
        <v>44</v>
      </c>
      <c r="C13" s="17">
        <v>7389</v>
      </c>
      <c r="D13" s="17">
        <v>29834</v>
      </c>
      <c r="E13" s="17">
        <v>1803</v>
      </c>
      <c r="F13" s="17">
        <v>15731</v>
      </c>
      <c r="G13" s="24">
        <f t="shared" si="0"/>
        <v>24.401136825010148</v>
      </c>
      <c r="H13" s="24">
        <f t="shared" si="1"/>
        <v>52.728430649594429</v>
      </c>
      <c r="I13" s="17">
        <v>5206</v>
      </c>
      <c r="J13" s="17">
        <v>77985</v>
      </c>
    </row>
    <row r="14" spans="1:10" s="3" customFormat="1" x14ac:dyDescent="0.25">
      <c r="A14" s="10">
        <v>4</v>
      </c>
      <c r="B14" s="10" t="s">
        <v>45</v>
      </c>
      <c r="C14" s="17">
        <v>39973</v>
      </c>
      <c r="D14" s="17">
        <v>151547</v>
      </c>
      <c r="E14" s="17">
        <v>17007</v>
      </c>
      <c r="F14" s="17">
        <v>78221</v>
      </c>
      <c r="G14" s="24">
        <f t="shared" si="0"/>
        <v>42.546218697620894</v>
      </c>
      <c r="H14" s="24">
        <f t="shared" si="1"/>
        <v>51.615010524787685</v>
      </c>
      <c r="I14" s="17">
        <v>40122</v>
      </c>
      <c r="J14" s="17">
        <v>193870</v>
      </c>
    </row>
    <row r="15" spans="1:10" s="3" customFormat="1" x14ac:dyDescent="0.25">
      <c r="A15" s="10">
        <v>5</v>
      </c>
      <c r="B15" s="10" t="s">
        <v>46</v>
      </c>
      <c r="C15" s="17">
        <v>123302</v>
      </c>
      <c r="D15" s="17">
        <v>417719</v>
      </c>
      <c r="E15" s="17">
        <v>78691</v>
      </c>
      <c r="F15" s="17">
        <v>263926</v>
      </c>
      <c r="G15" s="24">
        <f t="shared" si="0"/>
        <v>63.819727173930673</v>
      </c>
      <c r="H15" s="24">
        <f t="shared" si="1"/>
        <v>63.182665859106244</v>
      </c>
      <c r="I15" s="17">
        <v>69312</v>
      </c>
      <c r="J15" s="17">
        <v>251351</v>
      </c>
    </row>
    <row r="16" spans="1:10" s="3" customFormat="1" x14ac:dyDescent="0.25">
      <c r="A16" s="10">
        <v>6</v>
      </c>
      <c r="B16" s="10" t="s">
        <v>47</v>
      </c>
      <c r="C16" s="17">
        <v>7241</v>
      </c>
      <c r="D16" s="17">
        <v>29428</v>
      </c>
      <c r="E16" s="17">
        <v>4960</v>
      </c>
      <c r="F16" s="17">
        <v>23323</v>
      </c>
      <c r="G16" s="24">
        <f t="shared" si="0"/>
        <v>68.498826128987716</v>
      </c>
      <c r="H16" s="24">
        <f t="shared" si="1"/>
        <v>79.254451542748399</v>
      </c>
      <c r="I16" s="17">
        <v>9612</v>
      </c>
      <c r="J16" s="17">
        <v>53179</v>
      </c>
    </row>
    <row r="17" spans="1:10" s="3" customFormat="1" x14ac:dyDescent="0.25">
      <c r="A17" s="10">
        <v>7</v>
      </c>
      <c r="B17" s="10" t="s">
        <v>48</v>
      </c>
      <c r="C17" s="17">
        <v>18009</v>
      </c>
      <c r="D17" s="17">
        <v>56058</v>
      </c>
      <c r="E17" s="17">
        <v>6705</v>
      </c>
      <c r="F17" s="17">
        <v>69462</v>
      </c>
      <c r="G17" s="24">
        <f t="shared" si="0"/>
        <v>37.231384307846078</v>
      </c>
      <c r="H17" s="24">
        <f t="shared" si="1"/>
        <v>123.91094937386278</v>
      </c>
      <c r="I17" s="17">
        <v>12907</v>
      </c>
      <c r="J17" s="17">
        <v>54668</v>
      </c>
    </row>
    <row r="18" spans="1:10" s="3" customFormat="1" x14ac:dyDescent="0.25">
      <c r="A18" s="10">
        <v>8</v>
      </c>
      <c r="B18" s="10" t="s">
        <v>49</v>
      </c>
      <c r="C18" s="17">
        <v>30301</v>
      </c>
      <c r="D18" s="17">
        <v>142931</v>
      </c>
      <c r="E18" s="17">
        <v>18022</v>
      </c>
      <c r="F18" s="17">
        <v>95356</v>
      </c>
      <c r="G18" s="24">
        <f t="shared" si="0"/>
        <v>59.476584931190388</v>
      </c>
      <c r="H18" s="24">
        <f t="shared" si="1"/>
        <v>66.714708495707725</v>
      </c>
      <c r="I18" s="17">
        <v>37486</v>
      </c>
      <c r="J18" s="17">
        <v>244354</v>
      </c>
    </row>
    <row r="19" spans="1:10" s="3" customFormat="1" x14ac:dyDescent="0.25">
      <c r="A19" s="10">
        <v>9</v>
      </c>
      <c r="B19" s="10" t="s">
        <v>50</v>
      </c>
      <c r="C19" s="17">
        <v>120</v>
      </c>
      <c r="D19" s="17">
        <v>1146</v>
      </c>
      <c r="E19" s="17">
        <v>222</v>
      </c>
      <c r="F19" s="17">
        <v>3763</v>
      </c>
      <c r="G19" s="24">
        <f t="shared" si="0"/>
        <v>185</v>
      </c>
      <c r="H19" s="24">
        <f t="shared" si="1"/>
        <v>328.35951134380451</v>
      </c>
      <c r="I19" s="17">
        <v>459</v>
      </c>
      <c r="J19" s="17">
        <v>10197</v>
      </c>
    </row>
    <row r="20" spans="1:10" s="3" customFormat="1" x14ac:dyDescent="0.25">
      <c r="A20" s="10">
        <v>10</v>
      </c>
      <c r="B20" s="10" t="s">
        <v>51</v>
      </c>
      <c r="C20" s="17">
        <v>169142</v>
      </c>
      <c r="D20" s="17">
        <v>719702</v>
      </c>
      <c r="E20" s="17">
        <v>76137</v>
      </c>
      <c r="F20" s="17">
        <v>379864</v>
      </c>
      <c r="G20" s="24">
        <f t="shared" si="0"/>
        <v>45.013657163803195</v>
      </c>
      <c r="H20" s="24">
        <f t="shared" si="1"/>
        <v>52.780734248341673</v>
      </c>
      <c r="I20" s="17">
        <v>135540</v>
      </c>
      <c r="J20" s="17">
        <v>607928</v>
      </c>
    </row>
    <row r="21" spans="1:10" s="3" customFormat="1" x14ac:dyDescent="0.25">
      <c r="A21" s="10">
        <v>11</v>
      </c>
      <c r="B21" s="10" t="s">
        <v>52</v>
      </c>
      <c r="C21" s="17">
        <v>9162</v>
      </c>
      <c r="D21" s="17">
        <v>29498</v>
      </c>
      <c r="E21" s="17">
        <v>3958</v>
      </c>
      <c r="F21" s="17">
        <v>13986</v>
      </c>
      <c r="G21" s="24">
        <f t="shared" si="0"/>
        <v>43.200174634359314</v>
      </c>
      <c r="H21" s="24">
        <f t="shared" si="1"/>
        <v>47.413383958234455</v>
      </c>
      <c r="I21" s="17">
        <v>11615</v>
      </c>
      <c r="J21" s="17">
        <v>35357</v>
      </c>
    </row>
    <row r="22" spans="1:10" ht="19.5" x14ac:dyDescent="0.4">
      <c r="A22" s="69" t="s">
        <v>55</v>
      </c>
      <c r="B22" s="70"/>
      <c r="C22" s="28">
        <f>SUM(C11:C21)</f>
        <v>1614293</v>
      </c>
      <c r="D22" s="28">
        <f>SUM(D11:D21)</f>
        <v>5510653</v>
      </c>
      <c r="E22" s="28">
        <f>SUM(E11:E21)</f>
        <v>906969</v>
      </c>
      <c r="F22" s="28">
        <f>SUM(F11:F21)</f>
        <v>3468226</v>
      </c>
      <c r="G22" s="29">
        <f t="shared" si="0"/>
        <v>56.183666781680898</v>
      </c>
      <c r="H22" s="29">
        <f t="shared" si="1"/>
        <v>62.936751778781932</v>
      </c>
      <c r="I22" s="28">
        <f>SUM(I11:I21)</f>
        <v>1591387</v>
      </c>
      <c r="J22" s="28">
        <f>SUM(J11:J21)</f>
        <v>5408781</v>
      </c>
    </row>
    <row r="23" spans="1:10" s="5" customFormat="1" ht="19.5" x14ac:dyDescent="0.4">
      <c r="A23" s="11"/>
      <c r="B23" s="59" t="s">
        <v>53</v>
      </c>
      <c r="C23" s="59"/>
      <c r="D23" s="59"/>
      <c r="E23" s="59"/>
      <c r="F23" s="59"/>
      <c r="G23" s="59"/>
      <c r="H23" s="59"/>
      <c r="I23" s="59"/>
      <c r="J23" s="59"/>
    </row>
    <row r="24" spans="1:10" s="3" customFormat="1" x14ac:dyDescent="0.25">
      <c r="A24" s="10">
        <v>12</v>
      </c>
      <c r="B24" s="10" t="s">
        <v>54</v>
      </c>
      <c r="C24" s="17">
        <v>411865</v>
      </c>
      <c r="D24" s="17">
        <v>1642283</v>
      </c>
      <c r="E24" s="17">
        <v>255244</v>
      </c>
      <c r="F24" s="17">
        <v>1164936</v>
      </c>
      <c r="G24" s="24">
        <f>(E24/C24)*100</f>
        <v>61.972733784128295</v>
      </c>
      <c r="H24" s="24">
        <f>(F24/D24)*100</f>
        <v>70.933937695269336</v>
      </c>
      <c r="I24" s="17">
        <v>371685</v>
      </c>
      <c r="J24" s="17">
        <v>1555690</v>
      </c>
    </row>
    <row r="25" spans="1:10" ht="19.5" x14ac:dyDescent="0.4">
      <c r="A25" s="69" t="s">
        <v>55</v>
      </c>
      <c r="B25" s="70"/>
      <c r="C25" s="28">
        <f>SUM(C24:C24)</f>
        <v>411865</v>
      </c>
      <c r="D25" s="28">
        <f>SUM(D24:D24)</f>
        <v>1642283</v>
      </c>
      <c r="E25" s="28">
        <f>SUM(E24:E24)</f>
        <v>255244</v>
      </c>
      <c r="F25" s="28">
        <f>SUM(F24:F24)</f>
        <v>1164936</v>
      </c>
      <c r="G25" s="29">
        <f>(E25/C25)*100</f>
        <v>61.972733784128295</v>
      </c>
      <c r="H25" s="29">
        <f>(F25/D25)*100</f>
        <v>70.933937695269336</v>
      </c>
      <c r="I25" s="28">
        <f>SUM(I24:I24)</f>
        <v>371685</v>
      </c>
      <c r="J25" s="28">
        <f>SUM(J24:J24)</f>
        <v>1555690</v>
      </c>
    </row>
    <row r="26" spans="1:10" s="5" customFormat="1" ht="19.5" x14ac:dyDescent="0.4">
      <c r="A26" s="11"/>
      <c r="B26" s="59" t="s">
        <v>95</v>
      </c>
      <c r="C26" s="59"/>
      <c r="D26" s="59"/>
      <c r="E26" s="59"/>
      <c r="F26" s="59"/>
      <c r="G26" s="59"/>
      <c r="H26" s="59"/>
      <c r="I26" s="59"/>
      <c r="J26" s="59"/>
    </row>
    <row r="27" spans="1:10" s="3" customFormat="1" x14ac:dyDescent="0.25">
      <c r="A27" s="10">
        <v>13</v>
      </c>
      <c r="B27" s="10" t="s">
        <v>11</v>
      </c>
      <c r="C27" s="17">
        <v>1218363</v>
      </c>
      <c r="D27" s="17">
        <v>3518286</v>
      </c>
      <c r="E27" s="17">
        <v>920038</v>
      </c>
      <c r="F27" s="17">
        <v>2828087</v>
      </c>
      <c r="G27" s="24">
        <f t="shared" ref="G27:H30" si="2">(E27/C27)*100</f>
        <v>75.514276122961704</v>
      </c>
      <c r="H27" s="24">
        <f t="shared" si="2"/>
        <v>80.382521489156929</v>
      </c>
      <c r="I27" s="17">
        <v>1069547</v>
      </c>
      <c r="J27" s="17">
        <v>2774207</v>
      </c>
    </row>
    <row r="28" spans="1:10" s="3" customFormat="1" hidden="1" x14ac:dyDescent="0.25">
      <c r="A28" s="10">
        <v>14</v>
      </c>
      <c r="B28" s="10" t="s">
        <v>12</v>
      </c>
      <c r="C28" s="17">
        <v>0</v>
      </c>
      <c r="D28" s="17">
        <v>0</v>
      </c>
      <c r="E28" s="17">
        <v>0</v>
      </c>
      <c r="F28" s="17">
        <v>0</v>
      </c>
      <c r="G28" s="24" t="e">
        <f t="shared" si="2"/>
        <v>#DIV/0!</v>
      </c>
      <c r="H28" s="24" t="e">
        <f t="shared" si="2"/>
        <v>#DIV/0!</v>
      </c>
      <c r="I28" s="17">
        <v>0</v>
      </c>
      <c r="J28" s="17">
        <v>0</v>
      </c>
    </row>
    <row r="29" spans="1:10" s="3" customFormat="1" x14ac:dyDescent="0.25">
      <c r="A29" s="10">
        <v>14</v>
      </c>
      <c r="B29" s="10" t="s">
        <v>13</v>
      </c>
      <c r="C29" s="17">
        <v>3</v>
      </c>
      <c r="D29" s="17">
        <v>5850</v>
      </c>
      <c r="E29" s="17">
        <v>0</v>
      </c>
      <c r="F29" s="17">
        <v>0</v>
      </c>
      <c r="G29" s="24">
        <f t="shared" si="2"/>
        <v>0</v>
      </c>
      <c r="H29" s="24">
        <f t="shared" si="2"/>
        <v>0</v>
      </c>
      <c r="I29" s="17">
        <v>4</v>
      </c>
      <c r="J29" s="17">
        <v>5293</v>
      </c>
    </row>
    <row r="30" spans="1:10" ht="19.5" x14ac:dyDescent="0.4">
      <c r="A30" s="69" t="s">
        <v>55</v>
      </c>
      <c r="B30" s="70"/>
      <c r="C30" s="28">
        <f>SUM(C27:C29)</f>
        <v>1218366</v>
      </c>
      <c r="D30" s="28">
        <f>SUM(D27:D29)</f>
        <v>3524136</v>
      </c>
      <c r="E30" s="28">
        <f>SUM(E27:E29)</f>
        <v>920038</v>
      </c>
      <c r="F30" s="28">
        <f>SUM(F27:F29)</f>
        <v>2828087</v>
      </c>
      <c r="G30" s="29">
        <f t="shared" si="2"/>
        <v>75.514090183081279</v>
      </c>
      <c r="H30" s="29">
        <f t="shared" si="2"/>
        <v>80.249088003414172</v>
      </c>
      <c r="I30" s="28">
        <f>SUM(I27:I29)</f>
        <v>1069551</v>
      </c>
      <c r="J30" s="28">
        <f>SUM(J27:J29)</f>
        <v>2779500</v>
      </c>
    </row>
    <row r="31" spans="1:10" s="5" customFormat="1" ht="19.5" x14ac:dyDescent="0.4">
      <c r="A31" s="11"/>
      <c r="B31" s="59" t="s">
        <v>96</v>
      </c>
      <c r="C31" s="59"/>
      <c r="D31" s="59"/>
      <c r="E31" s="59"/>
      <c r="F31" s="59"/>
      <c r="G31" s="59"/>
      <c r="H31" s="59"/>
      <c r="I31" s="59"/>
      <c r="J31" s="59"/>
    </row>
    <row r="32" spans="1:10" s="3" customFormat="1" x14ac:dyDescent="0.25">
      <c r="A32" s="10">
        <v>15</v>
      </c>
      <c r="B32" s="10" t="s">
        <v>57</v>
      </c>
      <c r="C32" s="17">
        <v>252059</v>
      </c>
      <c r="D32" s="17">
        <v>558018</v>
      </c>
      <c r="E32" s="17">
        <v>165771</v>
      </c>
      <c r="F32" s="17">
        <v>393277</v>
      </c>
      <c r="G32" s="24">
        <f t="shared" ref="G32:H34" si="3">(E32/C32)*100</f>
        <v>65.766745087459682</v>
      </c>
      <c r="H32" s="24">
        <f t="shared" si="3"/>
        <v>70.477475636986625</v>
      </c>
      <c r="I32" s="17">
        <v>303250</v>
      </c>
      <c r="J32" s="17">
        <v>640651</v>
      </c>
    </row>
    <row r="33" spans="1:10" s="3" customFormat="1" x14ac:dyDescent="0.25">
      <c r="A33" s="10">
        <v>16</v>
      </c>
      <c r="B33" s="10" t="s">
        <v>58</v>
      </c>
      <c r="C33" s="17">
        <v>310670</v>
      </c>
      <c r="D33" s="17">
        <v>731422</v>
      </c>
      <c r="E33" s="17">
        <v>191532</v>
      </c>
      <c r="F33" s="17">
        <v>565687</v>
      </c>
      <c r="G33" s="24">
        <f t="shared" si="3"/>
        <v>61.651269836160559</v>
      </c>
      <c r="H33" s="24">
        <f t="shared" si="3"/>
        <v>77.34071438923084</v>
      </c>
      <c r="I33" s="17">
        <v>242995</v>
      </c>
      <c r="J33" s="17">
        <v>671939</v>
      </c>
    </row>
    <row r="34" spans="1:10" ht="19.5" x14ac:dyDescent="0.4">
      <c r="A34" s="69" t="s">
        <v>55</v>
      </c>
      <c r="B34" s="70"/>
      <c r="C34" s="28">
        <f>SUM(C32:C33)</f>
        <v>562729</v>
      </c>
      <c r="D34" s="28">
        <f>SUM(D32:D33)</f>
        <v>1289440</v>
      </c>
      <c r="E34" s="28">
        <f>SUM(E32:E33)</f>
        <v>357303</v>
      </c>
      <c r="F34" s="28">
        <f>SUM(F32:F33)</f>
        <v>958964</v>
      </c>
      <c r="G34" s="29">
        <f t="shared" si="3"/>
        <v>63.494683942004059</v>
      </c>
      <c r="H34" s="29">
        <f t="shared" si="3"/>
        <v>74.370579476361826</v>
      </c>
      <c r="I34" s="28">
        <f>SUM(I32:I33)</f>
        <v>546245</v>
      </c>
      <c r="J34" s="28">
        <f>SUM(J32:J33)</f>
        <v>1312590</v>
      </c>
    </row>
    <row r="35" spans="1:10" s="5" customFormat="1" ht="19.5" x14ac:dyDescent="0.4">
      <c r="A35" s="11"/>
      <c r="B35" s="59" t="s">
        <v>97</v>
      </c>
      <c r="C35" s="59"/>
      <c r="D35" s="59"/>
      <c r="E35" s="59"/>
      <c r="F35" s="59"/>
      <c r="G35" s="59"/>
      <c r="H35" s="59"/>
      <c r="I35" s="59"/>
      <c r="J35" s="59"/>
    </row>
    <row r="36" spans="1:10" s="3" customFormat="1" x14ac:dyDescent="0.25">
      <c r="A36" s="10">
        <v>17</v>
      </c>
      <c r="B36" s="10" t="s">
        <v>59</v>
      </c>
      <c r="C36" s="17">
        <v>74341</v>
      </c>
      <c r="D36" s="17">
        <v>855021</v>
      </c>
      <c r="E36" s="17">
        <v>34106</v>
      </c>
      <c r="F36" s="17">
        <v>396637</v>
      </c>
      <c r="G36" s="24">
        <f t="shared" ref="G36:G58" si="4">(E36/C36)*100</f>
        <v>45.877779421853354</v>
      </c>
      <c r="H36" s="24">
        <f t="shared" ref="H36:H58" si="5">(F36/D36)*100</f>
        <v>46.389153014955184</v>
      </c>
      <c r="I36" s="17">
        <v>85174</v>
      </c>
      <c r="J36" s="17">
        <v>537614</v>
      </c>
    </row>
    <row r="37" spans="1:10" s="3" customFormat="1" x14ac:dyDescent="0.25">
      <c r="A37" s="10">
        <v>18</v>
      </c>
      <c r="B37" s="10" t="s">
        <v>60</v>
      </c>
      <c r="C37" s="17">
        <v>1022</v>
      </c>
      <c r="D37" s="17">
        <v>3666</v>
      </c>
      <c r="E37" s="17">
        <v>265</v>
      </c>
      <c r="F37" s="17">
        <v>1847</v>
      </c>
      <c r="G37" s="24">
        <f t="shared" si="4"/>
        <v>25.929549902152644</v>
      </c>
      <c r="H37" s="24">
        <f t="shared" si="5"/>
        <v>50.381887615930168</v>
      </c>
      <c r="I37" s="17">
        <v>579</v>
      </c>
      <c r="J37" s="17">
        <v>3467</v>
      </c>
    </row>
    <row r="38" spans="1:10" s="3" customFormat="1" x14ac:dyDescent="0.25">
      <c r="A38" s="10">
        <v>19</v>
      </c>
      <c r="B38" s="10" t="s">
        <v>61</v>
      </c>
      <c r="C38" s="17">
        <v>12</v>
      </c>
      <c r="D38" s="17">
        <v>90</v>
      </c>
      <c r="E38" s="17">
        <v>15</v>
      </c>
      <c r="F38" s="17">
        <v>179</v>
      </c>
      <c r="G38" s="24">
        <f t="shared" si="4"/>
        <v>125</v>
      </c>
      <c r="H38" s="24">
        <f t="shared" si="5"/>
        <v>198.88888888888889</v>
      </c>
      <c r="I38" s="17">
        <v>32</v>
      </c>
      <c r="J38" s="17">
        <v>929</v>
      </c>
    </row>
    <row r="39" spans="1:10" s="3" customFormat="1" x14ac:dyDescent="0.25">
      <c r="A39" s="10">
        <v>20</v>
      </c>
      <c r="B39" s="10" t="s">
        <v>62</v>
      </c>
      <c r="C39" s="17">
        <v>25927</v>
      </c>
      <c r="D39" s="17">
        <v>19565</v>
      </c>
      <c r="E39" s="17">
        <v>8906</v>
      </c>
      <c r="F39" s="17">
        <v>9019</v>
      </c>
      <c r="G39" s="24">
        <f t="shared" si="4"/>
        <v>34.350291202221619</v>
      </c>
      <c r="H39" s="24">
        <f t="shared" si="5"/>
        <v>46.097623306925634</v>
      </c>
      <c r="I39" s="17">
        <v>43274</v>
      </c>
      <c r="J39" s="17">
        <v>21755</v>
      </c>
    </row>
    <row r="40" spans="1:10" s="3" customFormat="1" x14ac:dyDescent="0.25">
      <c r="A40" s="10">
        <v>21</v>
      </c>
      <c r="B40" s="10" t="s">
        <v>63</v>
      </c>
      <c r="C40" s="17">
        <v>1305</v>
      </c>
      <c r="D40" s="17">
        <v>6470</v>
      </c>
      <c r="E40" s="17">
        <v>421</v>
      </c>
      <c r="F40" s="17">
        <v>3449</v>
      </c>
      <c r="G40" s="24">
        <f t="shared" si="4"/>
        <v>32.26053639846743</v>
      </c>
      <c r="H40" s="24">
        <f t="shared" si="5"/>
        <v>53.307573415765077</v>
      </c>
      <c r="I40" s="17">
        <v>342</v>
      </c>
      <c r="J40" s="17">
        <v>2860</v>
      </c>
    </row>
    <row r="41" spans="1:10" s="3" customFormat="1" x14ac:dyDescent="0.25">
      <c r="A41" s="10">
        <v>22</v>
      </c>
      <c r="B41" s="10" t="s">
        <v>64</v>
      </c>
      <c r="C41" s="17">
        <v>33064</v>
      </c>
      <c r="D41" s="17">
        <v>166694</v>
      </c>
      <c r="E41" s="17">
        <v>11159</v>
      </c>
      <c r="F41" s="17">
        <v>74747</v>
      </c>
      <c r="G41" s="24">
        <f t="shared" si="4"/>
        <v>33.749697556254539</v>
      </c>
      <c r="H41" s="24">
        <f t="shared" si="5"/>
        <v>44.840846101239393</v>
      </c>
      <c r="I41" s="17">
        <v>14971</v>
      </c>
      <c r="J41" s="17">
        <v>97155</v>
      </c>
    </row>
    <row r="42" spans="1:10" s="3" customFormat="1" x14ac:dyDescent="0.25">
      <c r="A42" s="10">
        <v>23</v>
      </c>
      <c r="B42" s="10" t="s">
        <v>65</v>
      </c>
      <c r="C42" s="17">
        <v>141272</v>
      </c>
      <c r="D42" s="17">
        <v>989138</v>
      </c>
      <c r="E42" s="17">
        <v>45649</v>
      </c>
      <c r="F42" s="17">
        <v>635762</v>
      </c>
      <c r="G42" s="24">
        <f t="shared" si="4"/>
        <v>32.312843309360666</v>
      </c>
      <c r="H42" s="24">
        <f t="shared" si="5"/>
        <v>64.274347967624337</v>
      </c>
      <c r="I42" s="17">
        <v>258456</v>
      </c>
      <c r="J42" s="17">
        <v>1050852</v>
      </c>
    </row>
    <row r="43" spans="1:10" s="3" customFormat="1" x14ac:dyDescent="0.25">
      <c r="A43" s="10">
        <v>24</v>
      </c>
      <c r="B43" s="10" t="s">
        <v>66</v>
      </c>
      <c r="C43" s="17">
        <v>122324</v>
      </c>
      <c r="D43" s="17">
        <v>782728</v>
      </c>
      <c r="E43" s="17">
        <v>34853</v>
      </c>
      <c r="F43" s="17">
        <v>537691</v>
      </c>
      <c r="G43" s="24">
        <f t="shared" si="4"/>
        <v>28.492364540073901</v>
      </c>
      <c r="H43" s="24">
        <f t="shared" si="5"/>
        <v>68.694489017896387</v>
      </c>
      <c r="I43" s="17">
        <v>94894</v>
      </c>
      <c r="J43" s="17">
        <v>764879</v>
      </c>
    </row>
    <row r="44" spans="1:10" s="3" customFormat="1" x14ac:dyDescent="0.25">
      <c r="A44" s="10">
        <v>25</v>
      </c>
      <c r="B44" s="10" t="s">
        <v>67</v>
      </c>
      <c r="C44" s="17">
        <v>15051</v>
      </c>
      <c r="D44" s="17">
        <v>57642</v>
      </c>
      <c r="E44" s="17">
        <v>6616</v>
      </c>
      <c r="F44" s="17">
        <v>40736</v>
      </c>
      <c r="G44" s="24">
        <f t="shared" si="4"/>
        <v>43.957212145372395</v>
      </c>
      <c r="H44" s="24">
        <f t="shared" si="5"/>
        <v>70.670691509663101</v>
      </c>
      <c r="I44" s="17">
        <v>14141</v>
      </c>
      <c r="J44" s="17">
        <v>82671</v>
      </c>
    </row>
    <row r="45" spans="1:10" s="3" customFormat="1" x14ac:dyDescent="0.25">
      <c r="A45" s="10">
        <v>26</v>
      </c>
      <c r="B45" s="10" t="s">
        <v>68</v>
      </c>
      <c r="C45" s="17">
        <v>52875</v>
      </c>
      <c r="D45" s="17">
        <v>79588</v>
      </c>
      <c r="E45" s="17">
        <v>16818</v>
      </c>
      <c r="F45" s="17">
        <v>33913</v>
      </c>
      <c r="G45" s="24">
        <f t="shared" si="4"/>
        <v>31.807092198581561</v>
      </c>
      <c r="H45" s="24">
        <f t="shared" si="5"/>
        <v>42.610695079660246</v>
      </c>
      <c r="I45" s="17">
        <v>114043</v>
      </c>
      <c r="J45" s="17">
        <v>100114</v>
      </c>
    </row>
    <row r="46" spans="1:10" s="3" customFormat="1" x14ac:dyDescent="0.25">
      <c r="A46" s="10">
        <v>27</v>
      </c>
      <c r="B46" s="10" t="s">
        <v>69</v>
      </c>
      <c r="C46" s="17">
        <v>43559</v>
      </c>
      <c r="D46" s="17">
        <v>91860</v>
      </c>
      <c r="E46" s="17">
        <v>9274</v>
      </c>
      <c r="F46" s="17">
        <v>36780</v>
      </c>
      <c r="G46" s="24">
        <f t="shared" si="4"/>
        <v>21.290663238366353</v>
      </c>
      <c r="H46" s="24">
        <f t="shared" si="5"/>
        <v>40.039190071848466</v>
      </c>
      <c r="I46" s="17">
        <v>66799</v>
      </c>
      <c r="J46" s="17">
        <v>129856</v>
      </c>
    </row>
    <row r="47" spans="1:10" s="3" customFormat="1" x14ac:dyDescent="0.25">
      <c r="A47" s="10">
        <v>28</v>
      </c>
      <c r="B47" s="10" t="s">
        <v>70</v>
      </c>
      <c r="C47" s="17">
        <v>0</v>
      </c>
      <c r="D47" s="17">
        <v>0</v>
      </c>
      <c r="E47" s="17">
        <v>0</v>
      </c>
      <c r="F47" s="17">
        <v>0</v>
      </c>
      <c r="G47" s="24">
        <v>0</v>
      </c>
      <c r="H47" s="24">
        <v>0</v>
      </c>
      <c r="I47" s="17">
        <v>3</v>
      </c>
      <c r="J47" s="17">
        <v>0</v>
      </c>
    </row>
    <row r="48" spans="1:10" s="3" customFormat="1" x14ac:dyDescent="0.25">
      <c r="A48" s="10">
        <v>29</v>
      </c>
      <c r="B48" s="10" t="s">
        <v>71</v>
      </c>
      <c r="C48" s="17">
        <v>417</v>
      </c>
      <c r="D48" s="17">
        <v>1130</v>
      </c>
      <c r="E48" s="17">
        <v>302</v>
      </c>
      <c r="F48" s="17">
        <v>477</v>
      </c>
      <c r="G48" s="24">
        <f t="shared" si="4"/>
        <v>72.422062350119916</v>
      </c>
      <c r="H48" s="24">
        <f t="shared" si="5"/>
        <v>42.212389380530972</v>
      </c>
      <c r="I48" s="17">
        <v>231</v>
      </c>
      <c r="J48" s="17">
        <v>1650</v>
      </c>
    </row>
    <row r="49" spans="1:10" s="3" customFormat="1" x14ac:dyDescent="0.25">
      <c r="A49" s="10">
        <v>30</v>
      </c>
      <c r="B49" s="10" t="s">
        <v>72</v>
      </c>
      <c r="C49" s="17">
        <v>89</v>
      </c>
      <c r="D49" s="17">
        <v>433</v>
      </c>
      <c r="E49" s="17">
        <v>67</v>
      </c>
      <c r="F49" s="17">
        <v>216</v>
      </c>
      <c r="G49" s="24">
        <f t="shared" si="4"/>
        <v>75.280898876404493</v>
      </c>
      <c r="H49" s="24">
        <f t="shared" si="5"/>
        <v>49.884526558891459</v>
      </c>
      <c r="I49" s="17">
        <v>39</v>
      </c>
      <c r="J49" s="17">
        <v>3331</v>
      </c>
    </row>
    <row r="50" spans="1:10" s="3" customFormat="1" x14ac:dyDescent="0.25">
      <c r="A50" s="10">
        <v>31</v>
      </c>
      <c r="B50" s="10" t="s">
        <v>73</v>
      </c>
      <c r="C50" s="17">
        <v>62526</v>
      </c>
      <c r="D50" s="17">
        <v>409462</v>
      </c>
      <c r="E50" s="17">
        <v>25644</v>
      </c>
      <c r="F50" s="17">
        <v>285791</v>
      </c>
      <c r="G50" s="24">
        <f t="shared" si="4"/>
        <v>41.013338451204298</v>
      </c>
      <c r="H50" s="24">
        <f t="shared" si="5"/>
        <v>69.796708852103492</v>
      </c>
      <c r="I50" s="17">
        <v>149212</v>
      </c>
      <c r="J50" s="17">
        <v>456473</v>
      </c>
    </row>
    <row r="51" spans="1:10" s="3" customFormat="1" x14ac:dyDescent="0.25">
      <c r="A51" s="10">
        <v>32</v>
      </c>
      <c r="B51" s="10" t="s">
        <v>74</v>
      </c>
      <c r="C51" s="17">
        <v>2208</v>
      </c>
      <c r="D51" s="17">
        <v>6435</v>
      </c>
      <c r="E51" s="17">
        <v>1592</v>
      </c>
      <c r="F51" s="17">
        <v>10535</v>
      </c>
      <c r="G51" s="24">
        <f t="shared" si="4"/>
        <v>72.101449275362313</v>
      </c>
      <c r="H51" s="24">
        <f t="shared" si="5"/>
        <v>163.71406371406371</v>
      </c>
      <c r="I51" s="17">
        <v>16377</v>
      </c>
      <c r="J51" s="17">
        <v>9687</v>
      </c>
    </row>
    <row r="52" spans="1:10" s="3" customFormat="1" x14ac:dyDescent="0.25">
      <c r="A52" s="10">
        <v>33</v>
      </c>
      <c r="B52" s="10" t="s">
        <v>75</v>
      </c>
      <c r="C52" s="17">
        <v>22256</v>
      </c>
      <c r="D52" s="17">
        <v>77254</v>
      </c>
      <c r="E52" s="17">
        <v>14187</v>
      </c>
      <c r="F52" s="17">
        <v>49901</v>
      </c>
      <c r="G52" s="24">
        <f t="shared" si="4"/>
        <v>63.744608195542774</v>
      </c>
      <c r="H52" s="24">
        <f t="shared" si="5"/>
        <v>64.593419110984541</v>
      </c>
      <c r="I52" s="17">
        <v>56050</v>
      </c>
      <c r="J52" s="17">
        <v>81797</v>
      </c>
    </row>
    <row r="53" spans="1:10" s="3" customFormat="1" x14ac:dyDescent="0.25">
      <c r="A53" s="10">
        <v>34</v>
      </c>
      <c r="B53" s="10" t="s">
        <v>76</v>
      </c>
      <c r="C53" s="17">
        <v>9601</v>
      </c>
      <c r="D53" s="17">
        <v>32691</v>
      </c>
      <c r="E53" s="17">
        <v>3026</v>
      </c>
      <c r="F53" s="17">
        <v>10440</v>
      </c>
      <c r="G53" s="24">
        <f t="shared" si="4"/>
        <v>31.517550255181753</v>
      </c>
      <c r="H53" s="24">
        <f t="shared" si="5"/>
        <v>31.935395062861339</v>
      </c>
      <c r="I53" s="17">
        <v>4003</v>
      </c>
      <c r="J53" s="17">
        <v>15030</v>
      </c>
    </row>
    <row r="54" spans="1:10" s="3" customFormat="1" x14ac:dyDescent="0.25">
      <c r="A54" s="10">
        <v>35</v>
      </c>
      <c r="B54" s="10" t="s">
        <v>77</v>
      </c>
      <c r="C54" s="17">
        <v>5754</v>
      </c>
      <c r="D54" s="17">
        <v>57607</v>
      </c>
      <c r="E54" s="17">
        <v>2100</v>
      </c>
      <c r="F54" s="17">
        <v>37434</v>
      </c>
      <c r="G54" s="24">
        <f t="shared" si="4"/>
        <v>36.496350364963504</v>
      </c>
      <c r="H54" s="24">
        <f t="shared" si="5"/>
        <v>64.981686253406707</v>
      </c>
      <c r="I54" s="17">
        <v>3619</v>
      </c>
      <c r="J54" s="17">
        <v>32483</v>
      </c>
    </row>
    <row r="55" spans="1:10" s="3" customFormat="1" x14ac:dyDescent="0.25">
      <c r="A55" s="10">
        <v>36</v>
      </c>
      <c r="B55" s="10" t="s">
        <v>78</v>
      </c>
      <c r="C55" s="17">
        <v>19202</v>
      </c>
      <c r="D55" s="17">
        <v>215556</v>
      </c>
      <c r="E55" s="17">
        <v>10338</v>
      </c>
      <c r="F55" s="17">
        <v>124056</v>
      </c>
      <c r="G55" s="24">
        <f t="shared" si="4"/>
        <v>53.838141860222898</v>
      </c>
      <c r="H55" s="24">
        <f t="shared" si="5"/>
        <v>57.551633914156874</v>
      </c>
      <c r="I55" s="17">
        <v>36587</v>
      </c>
      <c r="J55" s="17">
        <v>153575</v>
      </c>
    </row>
    <row r="56" spans="1:10" s="3" customFormat="1" x14ac:dyDescent="0.25">
      <c r="A56" s="10">
        <v>37</v>
      </c>
      <c r="B56" s="10" t="s">
        <v>79</v>
      </c>
      <c r="C56" s="17">
        <v>27181</v>
      </c>
      <c r="D56" s="17">
        <v>59294</v>
      </c>
      <c r="E56" s="17">
        <v>15791</v>
      </c>
      <c r="F56" s="17">
        <v>39622</v>
      </c>
      <c r="G56" s="24">
        <f t="shared" si="4"/>
        <v>58.095728633972257</v>
      </c>
      <c r="H56" s="24">
        <f t="shared" si="5"/>
        <v>66.822950045535805</v>
      </c>
      <c r="I56" s="17">
        <v>52058</v>
      </c>
      <c r="J56" s="17">
        <v>91845</v>
      </c>
    </row>
    <row r="57" spans="1:10" s="3" customFormat="1" x14ac:dyDescent="0.25">
      <c r="A57" s="10">
        <v>38</v>
      </c>
      <c r="B57" s="10" t="s">
        <v>80</v>
      </c>
      <c r="C57" s="17">
        <v>0</v>
      </c>
      <c r="D57" s="17">
        <v>0</v>
      </c>
      <c r="E57" s="17">
        <v>0</v>
      </c>
      <c r="F57" s="17">
        <v>0</v>
      </c>
      <c r="G57" s="24">
        <v>0</v>
      </c>
      <c r="H57" s="24">
        <v>0</v>
      </c>
      <c r="I57" s="17">
        <v>0</v>
      </c>
      <c r="J57" s="17">
        <v>0</v>
      </c>
    </row>
    <row r="58" spans="1:10" ht="19.5" x14ac:dyDescent="0.4">
      <c r="A58" s="69" t="s">
        <v>55</v>
      </c>
      <c r="B58" s="70"/>
      <c r="C58" s="28">
        <f>SUM(C36:C57)</f>
        <v>659986</v>
      </c>
      <c r="D58" s="28">
        <f>SUM(D36:D57)</f>
        <v>3912324</v>
      </c>
      <c r="E58" s="28">
        <f>SUM(E36:E57)</f>
        <v>241129</v>
      </c>
      <c r="F58" s="28">
        <f>SUM(F36:F57)</f>
        <v>2329232</v>
      </c>
      <c r="G58" s="29">
        <f t="shared" si="4"/>
        <v>36.535471964556827</v>
      </c>
      <c r="H58" s="29">
        <f t="shared" si="5"/>
        <v>59.535764420329194</v>
      </c>
      <c r="I58" s="28">
        <f>SUM(I36:I57)</f>
        <v>1010884</v>
      </c>
      <c r="J58" s="28">
        <f>SUM(J36:J57)</f>
        <v>3638023</v>
      </c>
    </row>
    <row r="59" spans="1:10" s="5" customFormat="1" ht="19.5" x14ac:dyDescent="0.4">
      <c r="A59" s="11"/>
      <c r="B59" s="59" t="s">
        <v>98</v>
      </c>
      <c r="C59" s="59"/>
      <c r="D59" s="59"/>
      <c r="E59" s="59"/>
      <c r="F59" s="59"/>
      <c r="G59" s="59"/>
      <c r="H59" s="59"/>
      <c r="I59" s="59"/>
      <c r="J59" s="59"/>
    </row>
    <row r="60" spans="1:10" s="3" customFormat="1" x14ac:dyDescent="0.25">
      <c r="A60" s="10">
        <v>39</v>
      </c>
      <c r="B60" s="10" t="s">
        <v>81</v>
      </c>
      <c r="C60" s="17">
        <v>7273</v>
      </c>
      <c r="D60" s="17">
        <v>5197</v>
      </c>
      <c r="E60" s="17">
        <v>2067</v>
      </c>
      <c r="F60" s="17">
        <v>1585</v>
      </c>
      <c r="G60" s="24">
        <f t="shared" ref="G60:G69" si="6">(E60/C60)*100</f>
        <v>28.420184243090883</v>
      </c>
      <c r="H60" s="24">
        <f t="shared" ref="H60:H69" si="7">(F60/D60)*100</f>
        <v>30.498364441023668</v>
      </c>
      <c r="I60" s="17">
        <v>13690</v>
      </c>
      <c r="J60" s="17">
        <v>5959</v>
      </c>
    </row>
    <row r="61" spans="1:10" s="3" customFormat="1" x14ac:dyDescent="0.25">
      <c r="A61" s="10">
        <v>40</v>
      </c>
      <c r="B61" s="10" t="s">
        <v>82</v>
      </c>
      <c r="C61" s="17">
        <v>70622</v>
      </c>
      <c r="D61" s="17">
        <v>29671</v>
      </c>
      <c r="E61" s="17">
        <v>14807</v>
      </c>
      <c r="F61" s="17">
        <v>11374</v>
      </c>
      <c r="G61" s="24">
        <f t="shared" si="6"/>
        <v>20.966554331511428</v>
      </c>
      <c r="H61" s="24">
        <f t="shared" si="7"/>
        <v>38.333726534326445</v>
      </c>
      <c r="I61" s="17">
        <v>62348</v>
      </c>
      <c r="J61" s="17">
        <v>24733</v>
      </c>
    </row>
    <row r="62" spans="1:10" s="3" customFormat="1" x14ac:dyDescent="0.25">
      <c r="A62" s="10">
        <v>41</v>
      </c>
      <c r="B62" s="10" t="s">
        <v>83</v>
      </c>
      <c r="C62" s="17">
        <v>35431</v>
      </c>
      <c r="D62" s="17">
        <v>25041</v>
      </c>
      <c r="E62" s="17">
        <v>10168</v>
      </c>
      <c r="F62" s="17">
        <v>11130</v>
      </c>
      <c r="G62" s="24">
        <f t="shared" si="6"/>
        <v>28.698032796138971</v>
      </c>
      <c r="H62" s="24">
        <f t="shared" si="7"/>
        <v>44.447106744938303</v>
      </c>
      <c r="I62" s="17">
        <v>64399</v>
      </c>
      <c r="J62" s="17">
        <v>27616</v>
      </c>
    </row>
    <row r="63" spans="1:10" s="3" customFormat="1" x14ac:dyDescent="0.25">
      <c r="A63" s="10">
        <v>42</v>
      </c>
      <c r="B63" s="10" t="s">
        <v>84</v>
      </c>
      <c r="C63" s="17">
        <v>116744</v>
      </c>
      <c r="D63" s="17">
        <v>120300</v>
      </c>
      <c r="E63" s="17">
        <v>55001</v>
      </c>
      <c r="F63" s="17">
        <v>63514</v>
      </c>
      <c r="G63" s="24">
        <f t="shared" si="6"/>
        <v>47.112485438223807</v>
      </c>
      <c r="H63" s="24">
        <f t="shared" si="7"/>
        <v>52.796342477140477</v>
      </c>
      <c r="I63" s="17">
        <v>241462</v>
      </c>
      <c r="J63" s="17">
        <v>182007</v>
      </c>
    </row>
    <row r="64" spans="1:10" s="3" customFormat="1" x14ac:dyDescent="0.25">
      <c r="A64" s="10">
        <v>43</v>
      </c>
      <c r="B64" s="10" t="s">
        <v>85</v>
      </c>
      <c r="C64" s="17">
        <v>53855</v>
      </c>
      <c r="D64" s="17">
        <v>32371</v>
      </c>
      <c r="E64" s="17">
        <v>15717</v>
      </c>
      <c r="F64" s="17">
        <v>10910</v>
      </c>
      <c r="G64" s="24">
        <f t="shared" si="6"/>
        <v>29.183919784606815</v>
      </c>
      <c r="H64" s="24">
        <f t="shared" si="7"/>
        <v>33.703005776775505</v>
      </c>
      <c r="I64" s="17">
        <v>105120</v>
      </c>
      <c r="J64" s="17">
        <v>35939</v>
      </c>
    </row>
    <row r="65" spans="1:10" s="3" customFormat="1" x14ac:dyDescent="0.25">
      <c r="A65" s="10">
        <v>44</v>
      </c>
      <c r="B65" s="10" t="s">
        <v>86</v>
      </c>
      <c r="C65" s="17">
        <v>8842</v>
      </c>
      <c r="D65" s="17">
        <v>4690</v>
      </c>
      <c r="E65" s="17">
        <v>298</v>
      </c>
      <c r="F65" s="17">
        <v>1197</v>
      </c>
      <c r="G65" s="24">
        <f t="shared" si="6"/>
        <v>3.370278217597829</v>
      </c>
      <c r="H65" s="24">
        <f t="shared" si="7"/>
        <v>25.522388059701495</v>
      </c>
      <c r="I65" s="17">
        <v>41742</v>
      </c>
      <c r="J65" s="17">
        <v>8084</v>
      </c>
    </row>
    <row r="66" spans="1:10" s="3" customFormat="1" x14ac:dyDescent="0.25">
      <c r="A66" s="10">
        <v>45</v>
      </c>
      <c r="B66" s="10" t="s">
        <v>87</v>
      </c>
      <c r="C66" s="17">
        <v>28758</v>
      </c>
      <c r="D66" s="17">
        <v>17802</v>
      </c>
      <c r="E66" s="17">
        <v>6017</v>
      </c>
      <c r="F66" s="17">
        <v>3600</v>
      </c>
      <c r="G66" s="24">
        <f t="shared" si="6"/>
        <v>20.922873635162389</v>
      </c>
      <c r="H66" s="24">
        <f t="shared" si="7"/>
        <v>20.222446916076844</v>
      </c>
      <c r="I66" s="17">
        <v>51224</v>
      </c>
      <c r="J66" s="17">
        <v>14080</v>
      </c>
    </row>
    <row r="67" spans="1:10" s="3" customFormat="1" x14ac:dyDescent="0.25">
      <c r="A67" s="10">
        <v>46</v>
      </c>
      <c r="B67" s="10" t="s">
        <v>88</v>
      </c>
      <c r="C67" s="17">
        <v>661</v>
      </c>
      <c r="D67" s="17">
        <v>2389</v>
      </c>
      <c r="E67" s="17">
        <v>415</v>
      </c>
      <c r="F67" s="17">
        <v>2033</v>
      </c>
      <c r="G67" s="24">
        <f t="shared" si="6"/>
        <v>62.783661119515891</v>
      </c>
      <c r="H67" s="24">
        <f t="shared" si="7"/>
        <v>85.098367517789882</v>
      </c>
      <c r="I67" s="17">
        <v>259</v>
      </c>
      <c r="J67" s="17">
        <v>1051</v>
      </c>
    </row>
    <row r="68" spans="1:10" s="3" customFormat="1" x14ac:dyDescent="0.25">
      <c r="A68" s="10">
        <v>47</v>
      </c>
      <c r="B68" s="10" t="s">
        <v>89</v>
      </c>
      <c r="C68" s="17">
        <v>0</v>
      </c>
      <c r="D68" s="17">
        <v>0</v>
      </c>
      <c r="E68" s="17">
        <v>0</v>
      </c>
      <c r="F68" s="17">
        <v>0</v>
      </c>
      <c r="G68" s="24">
        <v>0</v>
      </c>
      <c r="H68" s="24">
        <v>0</v>
      </c>
      <c r="I68" s="17">
        <v>0</v>
      </c>
      <c r="J68" s="17">
        <v>0</v>
      </c>
    </row>
    <row r="69" spans="1:10" ht="19.5" x14ac:dyDescent="0.4">
      <c r="A69" s="69" t="s">
        <v>55</v>
      </c>
      <c r="B69" s="70"/>
      <c r="C69" s="28">
        <f>SUM(C60:C68)</f>
        <v>322186</v>
      </c>
      <c r="D69" s="28">
        <f>SUM(D60:D68)</f>
        <v>237461</v>
      </c>
      <c r="E69" s="28">
        <f>SUM(E60:E68)</f>
        <v>104490</v>
      </c>
      <c r="F69" s="28">
        <f>SUM(F60:F68)</f>
        <v>105343</v>
      </c>
      <c r="G69" s="29">
        <f t="shared" si="6"/>
        <v>32.431576791046169</v>
      </c>
      <c r="H69" s="29">
        <f t="shared" si="7"/>
        <v>44.362232113905023</v>
      </c>
      <c r="I69" s="28">
        <f>SUM(I60:I68)</f>
        <v>580244</v>
      </c>
      <c r="J69" s="28">
        <f>SUM(J60:J68)</f>
        <v>299469</v>
      </c>
    </row>
    <row r="70" spans="1:10" s="5" customFormat="1" ht="19.5" hidden="1" x14ac:dyDescent="0.4">
      <c r="A70" s="11"/>
      <c r="B70" s="59" t="s">
        <v>17</v>
      </c>
      <c r="C70" s="59"/>
      <c r="D70" s="59"/>
      <c r="E70" s="59"/>
      <c r="F70" s="59"/>
      <c r="G70" s="59"/>
      <c r="H70" s="59"/>
      <c r="I70" s="59"/>
      <c r="J70" s="59"/>
    </row>
    <row r="71" spans="1:10" s="3" customFormat="1" ht="19.5" hidden="1" x14ac:dyDescent="0.4">
      <c r="A71" s="11">
        <v>49</v>
      </c>
      <c r="B71" s="11" t="s">
        <v>18</v>
      </c>
      <c r="C71" s="11">
        <v>0</v>
      </c>
      <c r="D71" s="11">
        <v>0</v>
      </c>
      <c r="E71" s="11">
        <v>0</v>
      </c>
      <c r="F71" s="11">
        <v>0</v>
      </c>
      <c r="G71" s="27" t="e">
        <f t="shared" ref="G71:H78" si="8">(E71/C71)*100</f>
        <v>#DIV/0!</v>
      </c>
      <c r="H71" s="27" t="e">
        <f t="shared" si="8"/>
        <v>#DIV/0!</v>
      </c>
      <c r="I71" s="11">
        <v>0</v>
      </c>
      <c r="J71" s="11">
        <v>0</v>
      </c>
    </row>
    <row r="72" spans="1:10" s="3" customFormat="1" ht="19.5" hidden="1" x14ac:dyDescent="0.4">
      <c r="A72" s="11">
        <v>50</v>
      </c>
      <c r="B72" s="11" t="s">
        <v>19</v>
      </c>
      <c r="C72" s="11">
        <v>0</v>
      </c>
      <c r="D72" s="11">
        <v>0</v>
      </c>
      <c r="E72" s="11">
        <v>0</v>
      </c>
      <c r="F72" s="11">
        <v>0</v>
      </c>
      <c r="G72" s="27" t="e">
        <f t="shared" si="8"/>
        <v>#DIV/0!</v>
      </c>
      <c r="H72" s="27" t="e">
        <f t="shared" si="8"/>
        <v>#DIV/0!</v>
      </c>
      <c r="I72" s="11">
        <v>0</v>
      </c>
      <c r="J72" s="11">
        <v>0</v>
      </c>
    </row>
    <row r="73" spans="1:10" s="3" customFormat="1" ht="19.5" hidden="1" x14ac:dyDescent="0.4">
      <c r="A73" s="11">
        <v>51</v>
      </c>
      <c r="B73" s="11" t="s">
        <v>20</v>
      </c>
      <c r="C73" s="11">
        <v>0</v>
      </c>
      <c r="D73" s="11">
        <v>0</v>
      </c>
      <c r="E73" s="11">
        <v>0</v>
      </c>
      <c r="F73" s="11">
        <v>0</v>
      </c>
      <c r="G73" s="27" t="e">
        <f t="shared" si="8"/>
        <v>#DIV/0!</v>
      </c>
      <c r="H73" s="27" t="e">
        <f t="shared" si="8"/>
        <v>#DIV/0!</v>
      </c>
      <c r="I73" s="11">
        <v>0</v>
      </c>
      <c r="J73" s="11">
        <v>0</v>
      </c>
    </row>
    <row r="74" spans="1:10" s="3" customFormat="1" ht="19.5" hidden="1" x14ac:dyDescent="0.4">
      <c r="A74" s="11">
        <v>52</v>
      </c>
      <c r="B74" s="11" t="s">
        <v>21</v>
      </c>
      <c r="C74" s="11">
        <v>0</v>
      </c>
      <c r="D74" s="11">
        <v>0</v>
      </c>
      <c r="E74" s="11">
        <v>0</v>
      </c>
      <c r="F74" s="11">
        <v>0</v>
      </c>
      <c r="G74" s="27" t="e">
        <f t="shared" si="8"/>
        <v>#DIV/0!</v>
      </c>
      <c r="H74" s="27" t="e">
        <f t="shared" si="8"/>
        <v>#DIV/0!</v>
      </c>
      <c r="I74" s="11">
        <v>0</v>
      </c>
      <c r="J74" s="11">
        <v>0</v>
      </c>
    </row>
    <row r="75" spans="1:10" s="3" customFormat="1" ht="19.5" hidden="1" x14ac:dyDescent="0.4">
      <c r="A75" s="11">
        <v>53</v>
      </c>
      <c r="B75" s="11" t="s">
        <v>22</v>
      </c>
      <c r="C75" s="11">
        <v>0</v>
      </c>
      <c r="D75" s="11">
        <v>0</v>
      </c>
      <c r="E75" s="11">
        <v>0</v>
      </c>
      <c r="F75" s="11">
        <v>0</v>
      </c>
      <c r="G75" s="27" t="e">
        <f t="shared" si="8"/>
        <v>#DIV/0!</v>
      </c>
      <c r="H75" s="27" t="e">
        <f t="shared" si="8"/>
        <v>#DIV/0!</v>
      </c>
      <c r="I75" s="11">
        <v>0</v>
      </c>
      <c r="J75" s="11">
        <v>0</v>
      </c>
    </row>
    <row r="76" spans="1:10" s="3" customFormat="1" ht="19.5" hidden="1" x14ac:dyDescent="0.4">
      <c r="A76" s="11">
        <v>54</v>
      </c>
      <c r="B76" s="11" t="s">
        <v>23</v>
      </c>
      <c r="C76" s="11">
        <v>0</v>
      </c>
      <c r="D76" s="11">
        <v>0</v>
      </c>
      <c r="E76" s="11">
        <v>0</v>
      </c>
      <c r="F76" s="11">
        <v>0</v>
      </c>
      <c r="G76" s="27" t="e">
        <f t="shared" si="8"/>
        <v>#DIV/0!</v>
      </c>
      <c r="H76" s="27" t="e">
        <f t="shared" si="8"/>
        <v>#DIV/0!</v>
      </c>
      <c r="I76" s="11">
        <v>0</v>
      </c>
      <c r="J76" s="11">
        <v>0</v>
      </c>
    </row>
    <row r="77" spans="1:10" s="3" customFormat="1" ht="19.5" hidden="1" x14ac:dyDescent="0.4">
      <c r="A77" s="58" t="s">
        <v>9</v>
      </c>
      <c r="B77" s="59"/>
      <c r="C77" s="11">
        <f>SUM(C71:C76)</f>
        <v>0</v>
      </c>
      <c r="D77" s="11">
        <f>SUM(D71:D76)</f>
        <v>0</v>
      </c>
      <c r="E77" s="11">
        <f>SUM(E71:E76)</f>
        <v>0</v>
      </c>
      <c r="F77" s="11">
        <f>SUM(F71:F76)</f>
        <v>0</v>
      </c>
      <c r="G77" s="27" t="e">
        <f t="shared" si="8"/>
        <v>#DIV/0!</v>
      </c>
      <c r="H77" s="27" t="e">
        <f t="shared" si="8"/>
        <v>#DIV/0!</v>
      </c>
      <c r="I77" s="11">
        <f>SUM(I71:I76)</f>
        <v>0</v>
      </c>
      <c r="J77" s="11">
        <f>SUM(J71:J76)</f>
        <v>0</v>
      </c>
    </row>
    <row r="78" spans="1:10" s="3" customFormat="1" ht="19.5" x14ac:dyDescent="0.4">
      <c r="A78" s="69" t="s">
        <v>56</v>
      </c>
      <c r="B78" s="70"/>
      <c r="C78" s="18">
        <f>SUM(C22+C25+C30+C34+C58+C69+C77)</f>
        <v>4789425</v>
      </c>
      <c r="D78" s="18">
        <f>SUM(D22+D25+D30+D34+D58+D69+D77)</f>
        <v>16116297</v>
      </c>
      <c r="E78" s="18">
        <f>SUM(E22+E25+E30+E34+E58+E69+E77)</f>
        <v>2785173</v>
      </c>
      <c r="F78" s="18">
        <f>SUM(F22+F25+F30+F34+F58+F69+F77)</f>
        <v>10854788</v>
      </c>
      <c r="G78" s="25">
        <f t="shared" si="8"/>
        <v>58.152554847398171</v>
      </c>
      <c r="H78" s="25">
        <f t="shared" si="8"/>
        <v>67.352866480432823</v>
      </c>
      <c r="I78" s="18">
        <f>SUM(I22+I25+I30+I34+I58+I69+I77)</f>
        <v>5169996</v>
      </c>
      <c r="J78" s="18">
        <f>SUM(J22+J25+J30+J34+J58+J69+J77)</f>
        <v>14994053</v>
      </c>
    </row>
    <row r="79" spans="1:10" s="3" customFormat="1" x14ac:dyDescent="0.25">
      <c r="A79" s="21"/>
      <c r="B79" s="20" t="s">
        <v>90</v>
      </c>
      <c r="C79" s="21"/>
      <c r="D79" s="21"/>
      <c r="E79" s="21"/>
      <c r="F79" s="21"/>
      <c r="G79" s="21"/>
      <c r="H79" s="21"/>
      <c r="I79" s="21"/>
      <c r="J79" s="21"/>
    </row>
    <row r="80" spans="1:10" x14ac:dyDescent="0.25">
      <c r="A80" s="22"/>
      <c r="B80" s="20" t="s">
        <v>91</v>
      </c>
      <c r="C80" s="22"/>
      <c r="D80" s="23"/>
      <c r="E80" s="22"/>
      <c r="F80" s="23"/>
      <c r="G80" s="23"/>
      <c r="H80" s="23"/>
      <c r="I80" s="22"/>
      <c r="J80" s="23"/>
    </row>
  </sheetData>
  <mergeCells count="24">
    <mergeCell ref="B70:J70"/>
    <mergeCell ref="A77:B77"/>
    <mergeCell ref="A78:B78"/>
    <mergeCell ref="A22:B22"/>
    <mergeCell ref="A25:B25"/>
    <mergeCell ref="A30:B30"/>
    <mergeCell ref="A34:B34"/>
    <mergeCell ref="A58:B58"/>
    <mergeCell ref="A69:B69"/>
    <mergeCell ref="B23:J23"/>
    <mergeCell ref="B26:J26"/>
    <mergeCell ref="B31:J31"/>
    <mergeCell ref="B35:J35"/>
    <mergeCell ref="B59:J59"/>
    <mergeCell ref="C10:J10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46" top="0.59055118110236227" bottom="0.59055118110236227" header="0" footer="0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80"/>
  <sheetViews>
    <sheetView view="pageBreakPreview" zoomScale="90" zoomScaleSheetLayoutView="90" workbookViewId="0">
      <selection activeCell="G29" sqref="G29"/>
    </sheetView>
  </sheetViews>
  <sheetFormatPr defaultRowHeight="15" x14ac:dyDescent="0.25"/>
  <cols>
    <col min="1" max="1" width="6.42578125" customWidth="1"/>
    <col min="2" max="2" width="28.85546875" customWidth="1"/>
    <col min="3" max="3" width="13.5703125" customWidth="1"/>
    <col min="4" max="4" width="15.7109375" style="2" customWidth="1"/>
    <col min="5" max="5" width="13.7109375" customWidth="1"/>
    <col min="6" max="6" width="15.42578125" style="2" customWidth="1"/>
    <col min="7" max="8" width="9.5703125" style="2" customWidth="1"/>
    <col min="9" max="9" width="13.140625" customWidth="1"/>
    <col min="10" max="10" width="15.28515625" style="2" customWidth="1"/>
    <col min="11" max="14" width="9.140625" customWidth="1"/>
  </cols>
  <sheetData>
    <row r="1" spans="1:10" ht="27" customHeight="1" x14ac:dyDescent="0.5">
      <c r="A1" s="49" t="s">
        <v>32</v>
      </c>
      <c r="B1" s="49"/>
      <c r="C1" s="49"/>
      <c r="D1" s="49"/>
      <c r="E1" s="49"/>
      <c r="F1" s="49"/>
      <c r="G1" s="49"/>
      <c r="H1" s="49"/>
      <c r="I1" s="49"/>
      <c r="J1" s="49"/>
    </row>
    <row r="3" spans="1:10" ht="22.5" x14ac:dyDescent="0.25">
      <c r="A3" s="50" t="str">
        <f>ACP!A3</f>
        <v>Bankwise Statement Showing Target, Disbursement &amp; Outstanding Under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22.5" x14ac:dyDescent="0.25">
      <c r="A4" s="50" t="s">
        <v>94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ht="19.5" hidden="1" x14ac:dyDescent="0.4">
      <c r="A5" s="7"/>
      <c r="B5" s="8"/>
      <c r="C5" s="12"/>
      <c r="D5" s="13"/>
      <c r="E5" s="7"/>
      <c r="F5" s="13"/>
      <c r="G5" s="15"/>
      <c r="H5" s="15"/>
      <c r="I5" s="12"/>
      <c r="J5" s="14"/>
    </row>
    <row r="6" spans="1:10" ht="19.5" x14ac:dyDescent="0.4">
      <c r="A6" s="30" t="s">
        <v>33</v>
      </c>
      <c r="B6" s="31"/>
      <c r="C6" s="32"/>
      <c r="D6" s="35"/>
      <c r="E6" s="36"/>
      <c r="F6" s="35"/>
      <c r="G6" s="35"/>
      <c r="H6" s="35"/>
      <c r="I6" s="32"/>
      <c r="J6" s="43" t="s">
        <v>1</v>
      </c>
    </row>
    <row r="7" spans="1:10" ht="15.75" customHeight="1" x14ac:dyDescent="0.25">
      <c r="A7" s="55" t="s">
        <v>2</v>
      </c>
      <c r="B7" s="52" t="s">
        <v>3</v>
      </c>
      <c r="C7" s="47" t="str">
        <f>ACP!C7</f>
        <v>Disbursement Target 2025 - 26</v>
      </c>
      <c r="D7" s="51"/>
      <c r="E7" s="47" t="s">
        <v>4</v>
      </c>
      <c r="F7" s="48"/>
      <c r="G7" s="47" t="s">
        <v>5</v>
      </c>
      <c r="H7" s="51"/>
      <c r="I7" s="47" t="s">
        <v>6</v>
      </c>
      <c r="J7" s="51"/>
    </row>
    <row r="8" spans="1:10" ht="31.5" customHeight="1" x14ac:dyDescent="0.25">
      <c r="A8" s="56"/>
      <c r="B8" s="53"/>
      <c r="C8" s="51"/>
      <c r="D8" s="51"/>
      <c r="E8" s="48"/>
      <c r="F8" s="48"/>
      <c r="G8" s="51"/>
      <c r="H8" s="51"/>
      <c r="I8" s="48"/>
      <c r="J8" s="48"/>
    </row>
    <row r="9" spans="1:10" ht="15.75" x14ac:dyDescent="0.25">
      <c r="A9" s="57"/>
      <c r="B9" s="54"/>
      <c r="C9" s="1" t="s">
        <v>7</v>
      </c>
      <c r="D9" s="6" t="s">
        <v>8</v>
      </c>
      <c r="E9" s="1" t="s">
        <v>7</v>
      </c>
      <c r="F9" s="6" t="s">
        <v>8</v>
      </c>
      <c r="G9" s="6" t="s">
        <v>7</v>
      </c>
      <c r="H9" s="6" t="s">
        <v>8</v>
      </c>
      <c r="I9" s="1" t="s">
        <v>7</v>
      </c>
      <c r="J9" s="6" t="s">
        <v>8</v>
      </c>
    </row>
    <row r="10" spans="1:10" ht="19.5" x14ac:dyDescent="0.4">
      <c r="A10" s="9"/>
      <c r="B10" s="8" t="s">
        <v>41</v>
      </c>
      <c r="C10" s="67"/>
      <c r="D10" s="67"/>
      <c r="E10" s="67"/>
      <c r="F10" s="67"/>
      <c r="G10" s="67"/>
      <c r="H10" s="67"/>
      <c r="I10" s="67"/>
      <c r="J10" s="67"/>
    </row>
    <row r="11" spans="1:10" s="3" customFormat="1" x14ac:dyDescent="0.25">
      <c r="A11" s="10">
        <v>1</v>
      </c>
      <c r="B11" s="10" t="s">
        <v>42</v>
      </c>
      <c r="C11" s="17">
        <v>129865</v>
      </c>
      <c r="D11" s="17">
        <v>2217515</v>
      </c>
      <c r="E11" s="17">
        <v>54177</v>
      </c>
      <c r="F11" s="17">
        <v>1849784</v>
      </c>
      <c r="G11" s="24">
        <f t="shared" ref="G11:G22" si="0">(E11/C11)*100</f>
        <v>41.717937858545412</v>
      </c>
      <c r="H11" s="24">
        <f t="shared" ref="H11:H22" si="1">(F11/D11)*100</f>
        <v>83.416978013677465</v>
      </c>
      <c r="I11" s="17">
        <v>205767</v>
      </c>
      <c r="J11" s="17">
        <v>2527293</v>
      </c>
    </row>
    <row r="12" spans="1:10" s="3" customFormat="1" x14ac:dyDescent="0.25">
      <c r="A12" s="10">
        <v>2</v>
      </c>
      <c r="B12" s="10" t="s">
        <v>43</v>
      </c>
      <c r="C12" s="17">
        <v>40281</v>
      </c>
      <c r="D12" s="17">
        <v>862501</v>
      </c>
      <c r="E12" s="17">
        <v>14559</v>
      </c>
      <c r="F12" s="17">
        <v>662707</v>
      </c>
      <c r="G12" s="24">
        <f t="shared" si="0"/>
        <v>36.143591271318989</v>
      </c>
      <c r="H12" s="24">
        <f t="shared" si="1"/>
        <v>76.835505118254929</v>
      </c>
      <c r="I12" s="17">
        <v>76062</v>
      </c>
      <c r="J12" s="17">
        <v>936452</v>
      </c>
    </row>
    <row r="13" spans="1:10" s="3" customFormat="1" x14ac:dyDescent="0.25">
      <c r="A13" s="10">
        <v>3</v>
      </c>
      <c r="B13" s="10" t="s">
        <v>44</v>
      </c>
      <c r="C13" s="17">
        <v>6293</v>
      </c>
      <c r="D13" s="17">
        <v>146407</v>
      </c>
      <c r="E13" s="17">
        <v>1016</v>
      </c>
      <c r="F13" s="17">
        <v>63610</v>
      </c>
      <c r="G13" s="24">
        <f t="shared" si="0"/>
        <v>16.14492293023995</v>
      </c>
      <c r="H13" s="24">
        <f t="shared" si="1"/>
        <v>43.447376150047475</v>
      </c>
      <c r="I13" s="17">
        <v>8871</v>
      </c>
      <c r="J13" s="17">
        <v>316537</v>
      </c>
    </row>
    <row r="14" spans="1:10" s="3" customFormat="1" x14ac:dyDescent="0.25">
      <c r="A14" s="10">
        <v>4</v>
      </c>
      <c r="B14" s="10" t="s">
        <v>45</v>
      </c>
      <c r="C14" s="17">
        <v>12878</v>
      </c>
      <c r="D14" s="17">
        <v>405003</v>
      </c>
      <c r="E14" s="17">
        <v>4356</v>
      </c>
      <c r="F14" s="17">
        <v>234881</v>
      </c>
      <c r="G14" s="24">
        <f t="shared" si="0"/>
        <v>33.825128125485328</v>
      </c>
      <c r="H14" s="24">
        <f t="shared" si="1"/>
        <v>57.994879050278634</v>
      </c>
      <c r="I14" s="17">
        <v>23458</v>
      </c>
      <c r="J14" s="17">
        <v>559052</v>
      </c>
    </row>
    <row r="15" spans="1:10" s="3" customFormat="1" x14ac:dyDescent="0.25">
      <c r="A15" s="10">
        <v>5</v>
      </c>
      <c r="B15" s="10" t="s">
        <v>46</v>
      </c>
      <c r="C15" s="17">
        <v>17720</v>
      </c>
      <c r="D15" s="17">
        <v>488514</v>
      </c>
      <c r="E15" s="17">
        <v>7543</v>
      </c>
      <c r="F15" s="17">
        <v>314759</v>
      </c>
      <c r="G15" s="24">
        <f t="shared" si="0"/>
        <v>42.567720090293456</v>
      </c>
      <c r="H15" s="24">
        <f t="shared" si="1"/>
        <v>64.431930302918644</v>
      </c>
      <c r="I15" s="17">
        <v>25514</v>
      </c>
      <c r="J15" s="17">
        <v>656497</v>
      </c>
    </row>
    <row r="16" spans="1:10" s="3" customFormat="1" x14ac:dyDescent="0.25">
      <c r="A16" s="10">
        <v>6</v>
      </c>
      <c r="B16" s="10" t="s">
        <v>47</v>
      </c>
      <c r="C16" s="17">
        <v>11236</v>
      </c>
      <c r="D16" s="17">
        <v>360925</v>
      </c>
      <c r="E16" s="17">
        <v>6421</v>
      </c>
      <c r="F16" s="17">
        <v>335518</v>
      </c>
      <c r="G16" s="24">
        <f t="shared" si="0"/>
        <v>57.146671413314344</v>
      </c>
      <c r="H16" s="24">
        <f t="shared" si="1"/>
        <v>92.96058737964951</v>
      </c>
      <c r="I16" s="17">
        <v>15623</v>
      </c>
      <c r="J16" s="17">
        <v>576427</v>
      </c>
    </row>
    <row r="17" spans="1:10" s="3" customFormat="1" x14ac:dyDescent="0.25">
      <c r="A17" s="10">
        <v>7</v>
      </c>
      <c r="B17" s="10" t="s">
        <v>48</v>
      </c>
      <c r="C17" s="17">
        <v>10326</v>
      </c>
      <c r="D17" s="17">
        <v>158973</v>
      </c>
      <c r="E17" s="17">
        <v>4955</v>
      </c>
      <c r="F17" s="17">
        <v>138415</v>
      </c>
      <c r="G17" s="24">
        <f t="shared" si="0"/>
        <v>47.985667247724187</v>
      </c>
      <c r="H17" s="24">
        <f t="shared" si="1"/>
        <v>87.068244293056054</v>
      </c>
      <c r="I17" s="17">
        <v>12650</v>
      </c>
      <c r="J17" s="17">
        <v>261909</v>
      </c>
    </row>
    <row r="18" spans="1:10" s="3" customFormat="1" x14ac:dyDescent="0.25">
      <c r="A18" s="10">
        <v>8</v>
      </c>
      <c r="B18" s="10" t="s">
        <v>49</v>
      </c>
      <c r="C18" s="17">
        <v>14868</v>
      </c>
      <c r="D18" s="17">
        <v>660520</v>
      </c>
      <c r="E18" s="17">
        <v>4818</v>
      </c>
      <c r="F18" s="17">
        <v>476970</v>
      </c>
      <c r="G18" s="24">
        <f t="shared" si="0"/>
        <v>32.405165456012917</v>
      </c>
      <c r="H18" s="24">
        <f t="shared" si="1"/>
        <v>72.21128807606128</v>
      </c>
      <c r="I18" s="17">
        <v>33234</v>
      </c>
      <c r="J18" s="17">
        <v>978080</v>
      </c>
    </row>
    <row r="19" spans="1:10" s="3" customFormat="1" x14ac:dyDescent="0.25">
      <c r="A19" s="10">
        <v>9</v>
      </c>
      <c r="B19" s="10" t="s">
        <v>50</v>
      </c>
      <c r="C19" s="17">
        <v>628</v>
      </c>
      <c r="D19" s="17">
        <v>9238</v>
      </c>
      <c r="E19" s="17">
        <v>117</v>
      </c>
      <c r="F19" s="17">
        <v>7722</v>
      </c>
      <c r="G19" s="24">
        <f t="shared" si="0"/>
        <v>18.630573248407643</v>
      </c>
      <c r="H19" s="24">
        <f t="shared" si="1"/>
        <v>83.589521541459192</v>
      </c>
      <c r="I19" s="17">
        <v>2083</v>
      </c>
      <c r="J19" s="17">
        <v>43974</v>
      </c>
    </row>
    <row r="20" spans="1:10" s="3" customFormat="1" x14ac:dyDescent="0.25">
      <c r="A20" s="10">
        <v>10</v>
      </c>
      <c r="B20" s="10" t="s">
        <v>51</v>
      </c>
      <c r="C20" s="17">
        <v>38825</v>
      </c>
      <c r="D20" s="17">
        <v>1006991</v>
      </c>
      <c r="E20" s="17">
        <v>15553</v>
      </c>
      <c r="F20" s="17">
        <v>775452</v>
      </c>
      <c r="G20" s="24">
        <f t="shared" si="0"/>
        <v>40.0592401802962</v>
      </c>
      <c r="H20" s="24">
        <f t="shared" si="1"/>
        <v>77.006845145587192</v>
      </c>
      <c r="I20" s="17">
        <v>51400</v>
      </c>
      <c r="J20" s="17">
        <v>1012740</v>
      </c>
    </row>
    <row r="21" spans="1:10" s="3" customFormat="1" x14ac:dyDescent="0.25">
      <c r="A21" s="10">
        <v>11</v>
      </c>
      <c r="B21" s="10" t="s">
        <v>52</v>
      </c>
      <c r="C21" s="17">
        <v>9909</v>
      </c>
      <c r="D21" s="17">
        <v>149831</v>
      </c>
      <c r="E21" s="17">
        <v>2830</v>
      </c>
      <c r="F21" s="17">
        <v>113980</v>
      </c>
      <c r="G21" s="24">
        <f t="shared" si="0"/>
        <v>28.559895044908668</v>
      </c>
      <c r="H21" s="24">
        <f t="shared" si="1"/>
        <v>76.072374875693285</v>
      </c>
      <c r="I21" s="17">
        <v>13876</v>
      </c>
      <c r="J21" s="17">
        <v>270090</v>
      </c>
    </row>
    <row r="22" spans="1:10" ht="19.5" x14ac:dyDescent="0.4">
      <c r="A22" s="69" t="s">
        <v>55</v>
      </c>
      <c r="B22" s="70"/>
      <c r="C22" s="28">
        <f>SUM(C11:C21)</f>
        <v>292829</v>
      </c>
      <c r="D22" s="28">
        <f>SUM(D11:D21)</f>
        <v>6466418</v>
      </c>
      <c r="E22" s="28">
        <f>SUM(E11:E21)</f>
        <v>116345</v>
      </c>
      <c r="F22" s="28">
        <f>SUM(F11:F21)</f>
        <v>4973798</v>
      </c>
      <c r="G22" s="29">
        <f t="shared" si="0"/>
        <v>39.731379064232023</v>
      </c>
      <c r="H22" s="29">
        <f t="shared" si="1"/>
        <v>76.917359811877304</v>
      </c>
      <c r="I22" s="28">
        <f>SUM(I11:I21)</f>
        <v>468538</v>
      </c>
      <c r="J22" s="28">
        <f>SUM(J11:J21)</f>
        <v>8139051</v>
      </c>
    </row>
    <row r="23" spans="1:10" s="5" customFormat="1" ht="19.5" x14ac:dyDescent="0.4">
      <c r="A23" s="11"/>
      <c r="B23" s="59" t="s">
        <v>53</v>
      </c>
      <c r="C23" s="59"/>
      <c r="D23" s="59"/>
      <c r="E23" s="59"/>
      <c r="F23" s="59"/>
      <c r="G23" s="59"/>
      <c r="H23" s="59"/>
      <c r="I23" s="59"/>
      <c r="J23" s="59"/>
    </row>
    <row r="24" spans="1:10" s="3" customFormat="1" x14ac:dyDescent="0.25">
      <c r="A24" s="10">
        <v>12</v>
      </c>
      <c r="B24" s="10" t="s">
        <v>54</v>
      </c>
      <c r="C24" s="17">
        <v>111637</v>
      </c>
      <c r="D24" s="17">
        <v>2693932</v>
      </c>
      <c r="E24" s="17">
        <v>42164</v>
      </c>
      <c r="F24" s="17">
        <v>2215257</v>
      </c>
      <c r="G24" s="24">
        <f>(E24/C24)*100</f>
        <v>37.768840079901821</v>
      </c>
      <c r="H24" s="24">
        <f>(F24/D24)*100</f>
        <v>82.231362929725023</v>
      </c>
      <c r="I24" s="17">
        <v>149072</v>
      </c>
      <c r="J24" s="17">
        <v>3345804</v>
      </c>
    </row>
    <row r="25" spans="1:10" ht="19.5" x14ac:dyDescent="0.4">
      <c r="A25" s="69" t="s">
        <v>55</v>
      </c>
      <c r="B25" s="70"/>
      <c r="C25" s="28">
        <f>SUM(C24:C24)</f>
        <v>111637</v>
      </c>
      <c r="D25" s="28">
        <f>SUM(D24:D24)</f>
        <v>2693932</v>
      </c>
      <c r="E25" s="28">
        <f>SUM(E24:E24)</f>
        <v>42164</v>
      </c>
      <c r="F25" s="28">
        <f>SUM(F24:F24)</f>
        <v>2215257</v>
      </c>
      <c r="G25" s="29">
        <f>(E25/C25)*100</f>
        <v>37.768840079901821</v>
      </c>
      <c r="H25" s="29">
        <f>(F25/D25)*100</f>
        <v>82.231362929725023</v>
      </c>
      <c r="I25" s="28">
        <f>SUM(I24:I24)</f>
        <v>149072</v>
      </c>
      <c r="J25" s="28">
        <f>SUM(J24:J24)</f>
        <v>3345804</v>
      </c>
    </row>
    <row r="26" spans="1:10" s="5" customFormat="1" ht="19.5" x14ac:dyDescent="0.4">
      <c r="A26" s="11"/>
      <c r="B26" s="59" t="s">
        <v>95</v>
      </c>
      <c r="C26" s="59"/>
      <c r="D26" s="59"/>
      <c r="E26" s="59"/>
      <c r="F26" s="59"/>
      <c r="G26" s="59"/>
      <c r="H26" s="59"/>
      <c r="I26" s="59"/>
      <c r="J26" s="59"/>
    </row>
    <row r="27" spans="1:10" s="3" customFormat="1" x14ac:dyDescent="0.25">
      <c r="A27" s="10">
        <v>13</v>
      </c>
      <c r="B27" s="10" t="s">
        <v>11</v>
      </c>
      <c r="C27" s="17">
        <v>6829</v>
      </c>
      <c r="D27" s="17">
        <v>122291</v>
      </c>
      <c r="E27" s="17">
        <v>23678</v>
      </c>
      <c r="F27" s="17">
        <v>171936</v>
      </c>
      <c r="G27" s="24">
        <f t="shared" ref="G27:H30" si="2">(E27/C27)*100</f>
        <v>346.72719285400501</v>
      </c>
      <c r="H27" s="24">
        <f t="shared" si="2"/>
        <v>140.59579200431759</v>
      </c>
      <c r="I27" s="17">
        <v>35997</v>
      </c>
      <c r="J27" s="17">
        <v>132095</v>
      </c>
    </row>
    <row r="28" spans="1:10" s="3" customFormat="1" hidden="1" x14ac:dyDescent="0.25">
      <c r="A28" s="10">
        <v>14</v>
      </c>
      <c r="B28" s="10" t="s">
        <v>12</v>
      </c>
      <c r="C28" s="17">
        <v>0</v>
      </c>
      <c r="D28" s="17">
        <v>0</v>
      </c>
      <c r="E28" s="17">
        <v>0</v>
      </c>
      <c r="F28" s="17">
        <v>0</v>
      </c>
      <c r="G28" s="24" t="e">
        <f t="shared" si="2"/>
        <v>#DIV/0!</v>
      </c>
      <c r="H28" s="24" t="e">
        <f t="shared" si="2"/>
        <v>#DIV/0!</v>
      </c>
      <c r="I28" s="17">
        <v>0</v>
      </c>
      <c r="J28" s="17">
        <v>0</v>
      </c>
    </row>
    <row r="29" spans="1:10" s="3" customFormat="1" x14ac:dyDescent="0.25">
      <c r="A29" s="10">
        <v>14</v>
      </c>
      <c r="B29" s="10" t="s">
        <v>13</v>
      </c>
      <c r="C29" s="17">
        <v>0</v>
      </c>
      <c r="D29" s="17">
        <v>0</v>
      </c>
      <c r="E29" s="17">
        <v>0</v>
      </c>
      <c r="F29" s="17">
        <v>0</v>
      </c>
      <c r="G29" s="24">
        <v>0</v>
      </c>
      <c r="H29" s="24">
        <v>0</v>
      </c>
      <c r="I29" s="17">
        <v>0</v>
      </c>
      <c r="J29" s="17">
        <v>0</v>
      </c>
    </row>
    <row r="30" spans="1:10" ht="19.5" x14ac:dyDescent="0.4">
      <c r="A30" s="69" t="s">
        <v>55</v>
      </c>
      <c r="B30" s="70"/>
      <c r="C30" s="28">
        <f>SUM(C27:C29)</f>
        <v>6829</v>
      </c>
      <c r="D30" s="28">
        <f>SUM(D27:D29)</f>
        <v>122291</v>
      </c>
      <c r="E30" s="28">
        <f>SUM(E27:E29)</f>
        <v>23678</v>
      </c>
      <c r="F30" s="28">
        <f>SUM(F27:F29)</f>
        <v>171936</v>
      </c>
      <c r="G30" s="29">
        <f t="shared" si="2"/>
        <v>346.72719285400501</v>
      </c>
      <c r="H30" s="29">
        <f t="shared" si="2"/>
        <v>140.59579200431759</v>
      </c>
      <c r="I30" s="28">
        <f>SUM(I27:I29)</f>
        <v>35997</v>
      </c>
      <c r="J30" s="28">
        <f>SUM(J27:J29)</f>
        <v>132095</v>
      </c>
    </row>
    <row r="31" spans="1:10" s="5" customFormat="1" ht="19.5" x14ac:dyDescent="0.4">
      <c r="A31" s="11"/>
      <c r="B31" s="59" t="s">
        <v>96</v>
      </c>
      <c r="C31" s="59"/>
      <c r="D31" s="59"/>
      <c r="E31" s="59"/>
      <c r="F31" s="59"/>
      <c r="G31" s="59"/>
      <c r="H31" s="59"/>
      <c r="I31" s="59"/>
      <c r="J31" s="59"/>
    </row>
    <row r="32" spans="1:10" s="3" customFormat="1" x14ac:dyDescent="0.25">
      <c r="A32" s="10">
        <v>15</v>
      </c>
      <c r="B32" s="10" t="s">
        <v>57</v>
      </c>
      <c r="C32" s="17">
        <v>5960</v>
      </c>
      <c r="D32" s="17">
        <v>20856</v>
      </c>
      <c r="E32" s="17">
        <v>3256</v>
      </c>
      <c r="F32" s="17">
        <v>27743</v>
      </c>
      <c r="G32" s="24">
        <f t="shared" ref="G32:H34" si="3">(E32/C32)*100</f>
        <v>54.630872483221481</v>
      </c>
      <c r="H32" s="24">
        <f t="shared" si="3"/>
        <v>133.02167242040659</v>
      </c>
      <c r="I32" s="17">
        <v>20559</v>
      </c>
      <c r="J32" s="17">
        <v>74422</v>
      </c>
    </row>
    <row r="33" spans="1:10" s="3" customFormat="1" x14ac:dyDescent="0.25">
      <c r="A33" s="10">
        <v>16</v>
      </c>
      <c r="B33" s="10" t="s">
        <v>58</v>
      </c>
      <c r="C33" s="17">
        <v>3026</v>
      </c>
      <c r="D33" s="17">
        <v>30969</v>
      </c>
      <c r="E33" s="17">
        <v>1655</v>
      </c>
      <c r="F33" s="17">
        <v>21901</v>
      </c>
      <c r="G33" s="24">
        <f t="shared" si="3"/>
        <v>54.692663582286848</v>
      </c>
      <c r="H33" s="24">
        <f t="shared" si="3"/>
        <v>70.719106202977173</v>
      </c>
      <c r="I33" s="17">
        <v>10350</v>
      </c>
      <c r="J33" s="17">
        <v>55099</v>
      </c>
    </row>
    <row r="34" spans="1:10" ht="19.5" x14ac:dyDescent="0.4">
      <c r="A34" s="69" t="s">
        <v>55</v>
      </c>
      <c r="B34" s="70"/>
      <c r="C34" s="28">
        <f>SUM(C32:C33)</f>
        <v>8986</v>
      </c>
      <c r="D34" s="28">
        <f>SUM(D32:D33)</f>
        <v>51825</v>
      </c>
      <c r="E34" s="28">
        <f>SUM(E32:E33)</f>
        <v>4911</v>
      </c>
      <c r="F34" s="28">
        <f>SUM(F32:F33)</f>
        <v>49644</v>
      </c>
      <c r="G34" s="29">
        <f t="shared" si="3"/>
        <v>54.651680391720461</v>
      </c>
      <c r="H34" s="29">
        <f t="shared" si="3"/>
        <v>95.791606367583213</v>
      </c>
      <c r="I34" s="28">
        <f>SUM(I32:I33)</f>
        <v>30909</v>
      </c>
      <c r="J34" s="28">
        <f>SUM(J32:J33)</f>
        <v>129521</v>
      </c>
    </row>
    <row r="35" spans="1:10" s="5" customFormat="1" ht="19.5" x14ac:dyDescent="0.4">
      <c r="A35" s="11"/>
      <c r="B35" s="59" t="s">
        <v>97</v>
      </c>
      <c r="C35" s="59"/>
      <c r="D35" s="59"/>
      <c r="E35" s="59"/>
      <c r="F35" s="59"/>
      <c r="G35" s="59"/>
      <c r="H35" s="59"/>
      <c r="I35" s="59"/>
      <c r="J35" s="59"/>
    </row>
    <row r="36" spans="1:10" s="3" customFormat="1" x14ac:dyDescent="0.25">
      <c r="A36" s="10">
        <v>17</v>
      </c>
      <c r="B36" s="10" t="s">
        <v>59</v>
      </c>
      <c r="C36" s="17">
        <v>44954</v>
      </c>
      <c r="D36" s="17">
        <v>3690889</v>
      </c>
      <c r="E36" s="17">
        <v>15858</v>
      </c>
      <c r="F36" s="17">
        <v>2839635</v>
      </c>
      <c r="G36" s="24">
        <f t="shared" ref="G36:G58" si="4">(E36/C36)*100</f>
        <v>35.276059972416249</v>
      </c>
      <c r="H36" s="24">
        <f t="shared" ref="H36:H58" si="5">(F36/D36)*100</f>
        <v>76.936342436740844</v>
      </c>
      <c r="I36" s="17">
        <v>55261</v>
      </c>
      <c r="J36" s="17">
        <v>2999801</v>
      </c>
    </row>
    <row r="37" spans="1:10" s="3" customFormat="1" x14ac:dyDescent="0.25">
      <c r="A37" s="10">
        <v>18</v>
      </c>
      <c r="B37" s="10" t="s">
        <v>60</v>
      </c>
      <c r="C37" s="17">
        <v>106</v>
      </c>
      <c r="D37" s="17">
        <v>11957</v>
      </c>
      <c r="E37" s="17">
        <v>38</v>
      </c>
      <c r="F37" s="17">
        <v>4993</v>
      </c>
      <c r="G37" s="24">
        <f t="shared" si="4"/>
        <v>35.849056603773583</v>
      </c>
      <c r="H37" s="24">
        <f t="shared" si="5"/>
        <v>41.757966044994568</v>
      </c>
      <c r="I37" s="17">
        <v>171</v>
      </c>
      <c r="J37" s="17">
        <v>19447</v>
      </c>
    </row>
    <row r="38" spans="1:10" s="3" customFormat="1" x14ac:dyDescent="0.25">
      <c r="A38" s="10">
        <v>19</v>
      </c>
      <c r="B38" s="10" t="s">
        <v>61</v>
      </c>
      <c r="C38" s="17">
        <v>975</v>
      </c>
      <c r="D38" s="17">
        <v>27800</v>
      </c>
      <c r="E38" s="17">
        <v>340</v>
      </c>
      <c r="F38" s="17">
        <v>29764</v>
      </c>
      <c r="G38" s="24">
        <f t="shared" si="4"/>
        <v>34.871794871794869</v>
      </c>
      <c r="H38" s="24">
        <f t="shared" si="5"/>
        <v>107.06474820143885</v>
      </c>
      <c r="I38" s="17">
        <v>1594</v>
      </c>
      <c r="J38" s="17">
        <v>148780</v>
      </c>
    </row>
    <row r="39" spans="1:10" s="3" customFormat="1" x14ac:dyDescent="0.25">
      <c r="A39" s="10">
        <v>20</v>
      </c>
      <c r="B39" s="10" t="s">
        <v>62</v>
      </c>
      <c r="C39" s="17">
        <v>1591</v>
      </c>
      <c r="D39" s="17">
        <v>92370</v>
      </c>
      <c r="E39" s="17">
        <v>646</v>
      </c>
      <c r="F39" s="17">
        <v>54587</v>
      </c>
      <c r="G39" s="24">
        <f t="shared" si="4"/>
        <v>40.603394091766191</v>
      </c>
      <c r="H39" s="24">
        <f t="shared" si="5"/>
        <v>59.0960268485439</v>
      </c>
      <c r="I39" s="17">
        <v>2424</v>
      </c>
      <c r="J39" s="17">
        <v>151110</v>
      </c>
    </row>
    <row r="40" spans="1:10" s="3" customFormat="1" x14ac:dyDescent="0.25">
      <c r="A40" s="10">
        <v>21</v>
      </c>
      <c r="B40" s="10" t="s">
        <v>63</v>
      </c>
      <c r="C40" s="17">
        <v>14</v>
      </c>
      <c r="D40" s="17">
        <v>127</v>
      </c>
      <c r="E40" s="17">
        <v>17</v>
      </c>
      <c r="F40" s="17">
        <v>217</v>
      </c>
      <c r="G40" s="24">
        <f t="shared" si="4"/>
        <v>121.42857142857142</v>
      </c>
      <c r="H40" s="24">
        <f t="shared" si="5"/>
        <v>170.86614173228347</v>
      </c>
      <c r="I40" s="17">
        <v>69</v>
      </c>
      <c r="J40" s="17">
        <v>625</v>
      </c>
    </row>
    <row r="41" spans="1:10" s="3" customFormat="1" x14ac:dyDescent="0.25">
      <c r="A41" s="10">
        <v>22</v>
      </c>
      <c r="B41" s="10" t="s">
        <v>64</v>
      </c>
      <c r="C41" s="17">
        <v>3033</v>
      </c>
      <c r="D41" s="17">
        <v>148194</v>
      </c>
      <c r="E41" s="17">
        <v>1089</v>
      </c>
      <c r="F41" s="17">
        <v>125160</v>
      </c>
      <c r="G41" s="24">
        <f t="shared" si="4"/>
        <v>35.905044510385757</v>
      </c>
      <c r="H41" s="24">
        <f t="shared" si="5"/>
        <v>84.456860601643797</v>
      </c>
      <c r="I41" s="17">
        <v>3102</v>
      </c>
      <c r="J41" s="17">
        <v>161150</v>
      </c>
    </row>
    <row r="42" spans="1:10" s="3" customFormat="1" x14ac:dyDescent="0.25">
      <c r="A42" s="10">
        <v>23</v>
      </c>
      <c r="B42" s="10" t="s">
        <v>65</v>
      </c>
      <c r="C42" s="17">
        <v>106352</v>
      </c>
      <c r="D42" s="17">
        <v>7102282</v>
      </c>
      <c r="E42" s="17">
        <v>67635</v>
      </c>
      <c r="F42" s="17">
        <v>5670586</v>
      </c>
      <c r="G42" s="24">
        <f t="shared" si="4"/>
        <v>63.595418986008724</v>
      </c>
      <c r="H42" s="24">
        <f t="shared" si="5"/>
        <v>79.841746638615589</v>
      </c>
      <c r="I42" s="17">
        <v>207595</v>
      </c>
      <c r="J42" s="17">
        <v>8309162</v>
      </c>
    </row>
    <row r="43" spans="1:10" s="3" customFormat="1" x14ac:dyDescent="0.25">
      <c r="A43" s="10">
        <v>24</v>
      </c>
      <c r="B43" s="10" t="s">
        <v>66</v>
      </c>
      <c r="C43" s="17">
        <v>82763</v>
      </c>
      <c r="D43" s="17">
        <v>4980189</v>
      </c>
      <c r="E43" s="17">
        <v>51489</v>
      </c>
      <c r="F43" s="17">
        <v>4204691</v>
      </c>
      <c r="G43" s="24">
        <f t="shared" si="4"/>
        <v>62.212582917487282</v>
      </c>
      <c r="H43" s="24">
        <f t="shared" si="5"/>
        <v>84.428341976579603</v>
      </c>
      <c r="I43" s="17">
        <v>118964</v>
      </c>
      <c r="J43" s="17">
        <v>4678032</v>
      </c>
    </row>
    <row r="44" spans="1:10" s="3" customFormat="1" x14ac:dyDescent="0.25">
      <c r="A44" s="10">
        <v>25</v>
      </c>
      <c r="B44" s="10" t="s">
        <v>67</v>
      </c>
      <c r="C44" s="17">
        <v>5544</v>
      </c>
      <c r="D44" s="17">
        <v>101794</v>
      </c>
      <c r="E44" s="17">
        <v>3435</v>
      </c>
      <c r="F44" s="17">
        <v>72202</v>
      </c>
      <c r="G44" s="24">
        <f t="shared" si="4"/>
        <v>61.958874458874455</v>
      </c>
      <c r="H44" s="24">
        <f t="shared" si="5"/>
        <v>70.929524333457778</v>
      </c>
      <c r="I44" s="17">
        <v>6728</v>
      </c>
      <c r="J44" s="17">
        <v>109867</v>
      </c>
    </row>
    <row r="45" spans="1:10" s="3" customFormat="1" x14ac:dyDescent="0.25">
      <c r="A45" s="10">
        <v>26</v>
      </c>
      <c r="B45" s="10" t="s">
        <v>68</v>
      </c>
      <c r="C45" s="17">
        <v>11490</v>
      </c>
      <c r="D45" s="17">
        <v>277601</v>
      </c>
      <c r="E45" s="17">
        <v>5275</v>
      </c>
      <c r="F45" s="17">
        <v>162964</v>
      </c>
      <c r="G45" s="24">
        <f t="shared" si="4"/>
        <v>45.909486510008705</v>
      </c>
      <c r="H45" s="24">
        <f t="shared" si="5"/>
        <v>58.704399479828965</v>
      </c>
      <c r="I45" s="17">
        <v>31034</v>
      </c>
      <c r="J45" s="17">
        <v>395670</v>
      </c>
    </row>
    <row r="46" spans="1:10" s="3" customFormat="1" x14ac:dyDescent="0.25">
      <c r="A46" s="10">
        <v>27</v>
      </c>
      <c r="B46" s="10" t="s">
        <v>69</v>
      </c>
      <c r="C46" s="17">
        <v>12675</v>
      </c>
      <c r="D46" s="17">
        <v>732930</v>
      </c>
      <c r="E46" s="17">
        <v>2878</v>
      </c>
      <c r="F46" s="17">
        <v>408454</v>
      </c>
      <c r="G46" s="24">
        <f t="shared" si="4"/>
        <v>22.706114398422091</v>
      </c>
      <c r="H46" s="24">
        <f t="shared" si="5"/>
        <v>55.728923635272132</v>
      </c>
      <c r="I46" s="17">
        <v>12207</v>
      </c>
      <c r="J46" s="17">
        <v>374847</v>
      </c>
    </row>
    <row r="47" spans="1:10" s="3" customFormat="1" x14ac:dyDescent="0.25">
      <c r="A47" s="10">
        <v>28</v>
      </c>
      <c r="B47" s="10" t="s">
        <v>70</v>
      </c>
      <c r="C47" s="17">
        <v>189</v>
      </c>
      <c r="D47" s="17">
        <v>5438</v>
      </c>
      <c r="E47" s="17">
        <v>46</v>
      </c>
      <c r="F47" s="17">
        <v>1762</v>
      </c>
      <c r="G47" s="24">
        <f t="shared" si="4"/>
        <v>24.338624338624339</v>
      </c>
      <c r="H47" s="24">
        <f t="shared" si="5"/>
        <v>32.401618242000737</v>
      </c>
      <c r="I47" s="17">
        <v>324</v>
      </c>
      <c r="J47" s="17">
        <v>5416</v>
      </c>
    </row>
    <row r="48" spans="1:10" s="3" customFormat="1" x14ac:dyDescent="0.25">
      <c r="A48" s="10">
        <v>29</v>
      </c>
      <c r="B48" s="10" t="s">
        <v>71</v>
      </c>
      <c r="C48" s="17">
        <v>383</v>
      </c>
      <c r="D48" s="17">
        <v>39548</v>
      </c>
      <c r="E48" s="17">
        <v>325</v>
      </c>
      <c r="F48" s="17">
        <v>33403</v>
      </c>
      <c r="G48" s="24">
        <f t="shared" si="4"/>
        <v>84.85639686684074</v>
      </c>
      <c r="H48" s="24">
        <f t="shared" si="5"/>
        <v>84.461919692525527</v>
      </c>
      <c r="I48" s="17">
        <v>463</v>
      </c>
      <c r="J48" s="17">
        <v>40741</v>
      </c>
    </row>
    <row r="49" spans="1:10" s="3" customFormat="1" x14ac:dyDescent="0.25">
      <c r="A49" s="10">
        <v>30</v>
      </c>
      <c r="B49" s="10" t="s">
        <v>72</v>
      </c>
      <c r="C49" s="17">
        <v>332</v>
      </c>
      <c r="D49" s="17">
        <v>16154</v>
      </c>
      <c r="E49" s="17">
        <v>1058</v>
      </c>
      <c r="F49" s="17">
        <v>14539</v>
      </c>
      <c r="G49" s="24">
        <f t="shared" si="4"/>
        <v>318.67469879518075</v>
      </c>
      <c r="H49" s="24">
        <f t="shared" si="5"/>
        <v>90.002476166893658</v>
      </c>
      <c r="I49" s="17">
        <v>893</v>
      </c>
      <c r="J49" s="17">
        <v>81221</v>
      </c>
    </row>
    <row r="50" spans="1:10" s="3" customFormat="1" x14ac:dyDescent="0.25">
      <c r="A50" s="10">
        <v>31</v>
      </c>
      <c r="B50" s="10" t="s">
        <v>73</v>
      </c>
      <c r="C50" s="17">
        <v>30320</v>
      </c>
      <c r="D50" s="17">
        <v>2503550</v>
      </c>
      <c r="E50" s="17">
        <v>11693</v>
      </c>
      <c r="F50" s="17">
        <v>2278727</v>
      </c>
      <c r="G50" s="24">
        <f t="shared" si="4"/>
        <v>38.565303430079155</v>
      </c>
      <c r="H50" s="24">
        <f t="shared" si="5"/>
        <v>91.019831838788917</v>
      </c>
      <c r="I50" s="17">
        <v>50791</v>
      </c>
      <c r="J50" s="17">
        <v>2388758</v>
      </c>
    </row>
    <row r="51" spans="1:10" s="3" customFormat="1" x14ac:dyDescent="0.25">
      <c r="A51" s="10">
        <v>32</v>
      </c>
      <c r="B51" s="10" t="s">
        <v>74</v>
      </c>
      <c r="C51" s="17">
        <v>1572</v>
      </c>
      <c r="D51" s="17">
        <v>121190</v>
      </c>
      <c r="E51" s="17">
        <v>452</v>
      </c>
      <c r="F51" s="17">
        <v>100778</v>
      </c>
      <c r="G51" s="24">
        <f t="shared" si="4"/>
        <v>28.753180661577609</v>
      </c>
      <c r="H51" s="24">
        <f t="shared" si="5"/>
        <v>83.157026157273705</v>
      </c>
      <c r="I51" s="17">
        <v>408</v>
      </c>
      <c r="J51" s="17">
        <v>57948</v>
      </c>
    </row>
    <row r="52" spans="1:10" s="3" customFormat="1" x14ac:dyDescent="0.25">
      <c r="A52" s="10">
        <v>33</v>
      </c>
      <c r="B52" s="10" t="s">
        <v>75</v>
      </c>
      <c r="C52" s="17">
        <v>1586</v>
      </c>
      <c r="D52" s="17">
        <v>77389</v>
      </c>
      <c r="E52" s="17">
        <v>586</v>
      </c>
      <c r="F52" s="17">
        <v>66241</v>
      </c>
      <c r="G52" s="24">
        <f t="shared" si="4"/>
        <v>36.948297604035304</v>
      </c>
      <c r="H52" s="24">
        <f t="shared" si="5"/>
        <v>85.594851981547777</v>
      </c>
      <c r="I52" s="17">
        <v>554</v>
      </c>
      <c r="J52" s="17">
        <v>57204</v>
      </c>
    </row>
    <row r="53" spans="1:10" s="3" customFormat="1" x14ac:dyDescent="0.25">
      <c r="A53" s="10">
        <v>34</v>
      </c>
      <c r="B53" s="10" t="s">
        <v>76</v>
      </c>
      <c r="C53" s="17">
        <v>596</v>
      </c>
      <c r="D53" s="17">
        <v>60414</v>
      </c>
      <c r="E53" s="17">
        <v>308</v>
      </c>
      <c r="F53" s="17">
        <v>51026</v>
      </c>
      <c r="G53" s="24">
        <f t="shared" si="4"/>
        <v>51.677852348993291</v>
      </c>
      <c r="H53" s="24">
        <f t="shared" si="5"/>
        <v>84.460555500380707</v>
      </c>
      <c r="I53" s="17">
        <v>588</v>
      </c>
      <c r="J53" s="17">
        <v>49647</v>
      </c>
    </row>
    <row r="54" spans="1:10" s="3" customFormat="1" x14ac:dyDescent="0.25">
      <c r="A54" s="10">
        <v>35</v>
      </c>
      <c r="B54" s="10" t="s">
        <v>77</v>
      </c>
      <c r="C54" s="17">
        <v>1469</v>
      </c>
      <c r="D54" s="17">
        <v>87321</v>
      </c>
      <c r="E54" s="17">
        <v>880</v>
      </c>
      <c r="F54" s="17">
        <v>46070</v>
      </c>
      <c r="G54" s="24">
        <f t="shared" si="4"/>
        <v>59.904697072838665</v>
      </c>
      <c r="H54" s="24">
        <f t="shared" si="5"/>
        <v>52.759359146138962</v>
      </c>
      <c r="I54" s="17">
        <v>1343</v>
      </c>
      <c r="J54" s="17">
        <v>48465</v>
      </c>
    </row>
    <row r="55" spans="1:10" s="3" customFormat="1" x14ac:dyDescent="0.25">
      <c r="A55" s="10">
        <v>36</v>
      </c>
      <c r="B55" s="10" t="s">
        <v>78</v>
      </c>
      <c r="C55" s="17">
        <v>16650</v>
      </c>
      <c r="D55" s="17">
        <v>1299778</v>
      </c>
      <c r="E55" s="17">
        <v>8427</v>
      </c>
      <c r="F55" s="17">
        <v>965611</v>
      </c>
      <c r="G55" s="24">
        <f t="shared" si="4"/>
        <v>50.612612612612615</v>
      </c>
      <c r="H55" s="24">
        <f t="shared" si="5"/>
        <v>74.29045575475196</v>
      </c>
      <c r="I55" s="17">
        <v>27433</v>
      </c>
      <c r="J55" s="17">
        <v>1024621</v>
      </c>
    </row>
    <row r="56" spans="1:10" s="3" customFormat="1" x14ac:dyDescent="0.25">
      <c r="A56" s="10">
        <v>37</v>
      </c>
      <c r="B56" s="10" t="s">
        <v>79</v>
      </c>
      <c r="C56" s="17">
        <v>11936</v>
      </c>
      <c r="D56" s="17">
        <v>29847</v>
      </c>
      <c r="E56" s="17">
        <v>9612</v>
      </c>
      <c r="F56" s="17">
        <v>18851</v>
      </c>
      <c r="G56" s="24">
        <f t="shared" si="4"/>
        <v>80.529490616621985</v>
      </c>
      <c r="H56" s="24">
        <f t="shared" si="5"/>
        <v>63.15877642644152</v>
      </c>
      <c r="I56" s="17">
        <v>68116</v>
      </c>
      <c r="J56" s="17">
        <v>83482</v>
      </c>
    </row>
    <row r="57" spans="1:10" s="3" customFormat="1" x14ac:dyDescent="0.25">
      <c r="A57" s="10">
        <v>38</v>
      </c>
      <c r="B57" s="10" t="s">
        <v>80</v>
      </c>
      <c r="C57" s="17">
        <v>0</v>
      </c>
      <c r="D57" s="17">
        <v>0</v>
      </c>
      <c r="E57" s="17">
        <v>0</v>
      </c>
      <c r="F57" s="17">
        <v>0</v>
      </c>
      <c r="G57" s="24">
        <v>0</v>
      </c>
      <c r="H57" s="24">
        <v>0</v>
      </c>
      <c r="I57" s="17">
        <v>0</v>
      </c>
      <c r="J57" s="17">
        <v>0</v>
      </c>
    </row>
    <row r="58" spans="1:10" ht="19.5" x14ac:dyDescent="0.4">
      <c r="A58" s="69" t="s">
        <v>55</v>
      </c>
      <c r="B58" s="70"/>
      <c r="C58" s="28">
        <f>SUM(C36:C57)</f>
        <v>334530</v>
      </c>
      <c r="D58" s="28">
        <f>SUM(D36:D57)</f>
        <v>21406762</v>
      </c>
      <c r="E58" s="28">
        <f>SUM(E36:E57)</f>
        <v>182087</v>
      </c>
      <c r="F58" s="28">
        <f>SUM(F36:F57)</f>
        <v>17150261</v>
      </c>
      <c r="G58" s="29">
        <f t="shared" si="4"/>
        <v>54.430693809224884</v>
      </c>
      <c r="H58" s="29">
        <f t="shared" si="5"/>
        <v>80.116091354685025</v>
      </c>
      <c r="I58" s="28">
        <f>SUM(I36:I57)</f>
        <v>590062</v>
      </c>
      <c r="J58" s="28">
        <f>SUM(J36:J57)</f>
        <v>21185994</v>
      </c>
    </row>
    <row r="59" spans="1:10" s="5" customFormat="1" ht="19.5" x14ac:dyDescent="0.4">
      <c r="A59" s="11"/>
      <c r="B59" s="59" t="s">
        <v>98</v>
      </c>
      <c r="C59" s="59"/>
      <c r="D59" s="59"/>
      <c r="E59" s="59"/>
      <c r="F59" s="59"/>
      <c r="G59" s="59"/>
      <c r="H59" s="59"/>
      <c r="I59" s="59"/>
      <c r="J59" s="59"/>
    </row>
    <row r="60" spans="1:10" s="3" customFormat="1" x14ac:dyDescent="0.25">
      <c r="A60" s="10">
        <v>39</v>
      </c>
      <c r="B60" s="10" t="s">
        <v>81</v>
      </c>
      <c r="C60" s="17">
        <v>1297</v>
      </c>
      <c r="D60" s="17">
        <v>12478</v>
      </c>
      <c r="E60" s="17">
        <v>782</v>
      </c>
      <c r="F60" s="17">
        <v>7869</v>
      </c>
      <c r="G60" s="24">
        <f t="shared" ref="G60:G69" si="6">(E60/C60)*100</f>
        <v>60.292983808789515</v>
      </c>
      <c r="H60" s="24">
        <f t="shared" ref="H60:H69" si="7">(F60/D60)*100</f>
        <v>63.062990863920497</v>
      </c>
      <c r="I60" s="17">
        <v>3477</v>
      </c>
      <c r="J60" s="17">
        <v>27264</v>
      </c>
    </row>
    <row r="61" spans="1:10" s="3" customFormat="1" x14ac:dyDescent="0.25">
      <c r="A61" s="10">
        <v>40</v>
      </c>
      <c r="B61" s="10" t="s">
        <v>82</v>
      </c>
      <c r="C61" s="17">
        <v>78520</v>
      </c>
      <c r="D61" s="17">
        <v>46780</v>
      </c>
      <c r="E61" s="17">
        <v>14190</v>
      </c>
      <c r="F61" s="17">
        <v>16113</v>
      </c>
      <c r="G61" s="24">
        <f t="shared" si="6"/>
        <v>18.071828833418238</v>
      </c>
      <c r="H61" s="24">
        <f t="shared" si="7"/>
        <v>34.44420692603677</v>
      </c>
      <c r="I61" s="17">
        <v>74595</v>
      </c>
      <c r="J61" s="17">
        <v>47981</v>
      </c>
    </row>
    <row r="62" spans="1:10" s="3" customFormat="1" x14ac:dyDescent="0.25">
      <c r="A62" s="10">
        <v>41</v>
      </c>
      <c r="B62" s="10" t="s">
        <v>83</v>
      </c>
      <c r="C62" s="17">
        <v>6296</v>
      </c>
      <c r="D62" s="17">
        <v>25255</v>
      </c>
      <c r="E62" s="17">
        <v>6606</v>
      </c>
      <c r="F62" s="17">
        <v>19677</v>
      </c>
      <c r="G62" s="24">
        <f t="shared" si="6"/>
        <v>104.92376111817028</v>
      </c>
      <c r="H62" s="24">
        <f t="shared" si="7"/>
        <v>77.913284498119182</v>
      </c>
      <c r="I62" s="17">
        <v>22359</v>
      </c>
      <c r="J62" s="17">
        <v>76012</v>
      </c>
    </row>
    <row r="63" spans="1:10" s="3" customFormat="1" x14ac:dyDescent="0.25">
      <c r="A63" s="10">
        <v>42</v>
      </c>
      <c r="B63" s="10" t="s">
        <v>84</v>
      </c>
      <c r="C63" s="17">
        <v>25164</v>
      </c>
      <c r="D63" s="17">
        <v>234287</v>
      </c>
      <c r="E63" s="17">
        <v>13676</v>
      </c>
      <c r="F63" s="17">
        <v>131517</v>
      </c>
      <c r="G63" s="24">
        <f t="shared" si="6"/>
        <v>54.347480527738036</v>
      </c>
      <c r="H63" s="24">
        <f t="shared" si="7"/>
        <v>56.134996820139406</v>
      </c>
      <c r="I63" s="17">
        <v>75517</v>
      </c>
      <c r="J63" s="17">
        <v>532583</v>
      </c>
    </row>
    <row r="64" spans="1:10" s="3" customFormat="1" x14ac:dyDescent="0.25">
      <c r="A64" s="10">
        <v>43</v>
      </c>
      <c r="B64" s="10" t="s">
        <v>85</v>
      </c>
      <c r="C64" s="17">
        <v>400</v>
      </c>
      <c r="D64" s="17">
        <v>1628</v>
      </c>
      <c r="E64" s="17">
        <v>3411</v>
      </c>
      <c r="F64" s="17">
        <v>7339</v>
      </c>
      <c r="G64" s="24">
        <f t="shared" si="6"/>
        <v>852.75</v>
      </c>
      <c r="H64" s="24">
        <f t="shared" si="7"/>
        <v>450.79852579852576</v>
      </c>
      <c r="I64" s="17">
        <v>24275</v>
      </c>
      <c r="J64" s="17">
        <v>27284</v>
      </c>
    </row>
    <row r="65" spans="1:10" s="3" customFormat="1" x14ac:dyDescent="0.25">
      <c r="A65" s="10">
        <v>44</v>
      </c>
      <c r="B65" s="10" t="s">
        <v>86</v>
      </c>
      <c r="C65" s="17">
        <v>220</v>
      </c>
      <c r="D65" s="17">
        <v>404</v>
      </c>
      <c r="E65" s="17">
        <v>77</v>
      </c>
      <c r="F65" s="17">
        <v>31</v>
      </c>
      <c r="G65" s="24">
        <f t="shared" si="6"/>
        <v>35</v>
      </c>
      <c r="H65" s="24">
        <f t="shared" si="7"/>
        <v>7.673267326732673</v>
      </c>
      <c r="I65" s="17">
        <v>395</v>
      </c>
      <c r="J65" s="17">
        <v>122</v>
      </c>
    </row>
    <row r="66" spans="1:10" s="3" customFormat="1" x14ac:dyDescent="0.25">
      <c r="A66" s="10">
        <v>45</v>
      </c>
      <c r="B66" s="10" t="s">
        <v>87</v>
      </c>
      <c r="C66" s="17">
        <v>2519</v>
      </c>
      <c r="D66" s="17">
        <v>27418</v>
      </c>
      <c r="E66" s="17">
        <v>711</v>
      </c>
      <c r="F66" s="17">
        <v>6624</v>
      </c>
      <c r="G66" s="24">
        <f t="shared" si="6"/>
        <v>28.225486304088925</v>
      </c>
      <c r="H66" s="24">
        <f t="shared" si="7"/>
        <v>24.159311401269239</v>
      </c>
      <c r="I66" s="17">
        <v>9357</v>
      </c>
      <c r="J66" s="17">
        <v>35350</v>
      </c>
    </row>
    <row r="67" spans="1:10" s="3" customFormat="1" x14ac:dyDescent="0.25">
      <c r="A67" s="10">
        <v>46</v>
      </c>
      <c r="B67" s="10" t="s">
        <v>88</v>
      </c>
      <c r="C67" s="17">
        <v>132</v>
      </c>
      <c r="D67" s="17">
        <v>1409</v>
      </c>
      <c r="E67" s="17">
        <v>255</v>
      </c>
      <c r="F67" s="17">
        <v>1764</v>
      </c>
      <c r="G67" s="24">
        <f t="shared" si="6"/>
        <v>193.18181818181819</v>
      </c>
      <c r="H67" s="24">
        <f t="shared" si="7"/>
        <v>125.19517388218595</v>
      </c>
      <c r="I67" s="17">
        <v>607</v>
      </c>
      <c r="J67" s="17">
        <v>2775</v>
      </c>
    </row>
    <row r="68" spans="1:10" s="3" customFormat="1" x14ac:dyDescent="0.25">
      <c r="A68" s="10">
        <v>47</v>
      </c>
      <c r="B68" s="10" t="s">
        <v>89</v>
      </c>
      <c r="C68" s="17">
        <v>32</v>
      </c>
      <c r="D68" s="17">
        <v>781</v>
      </c>
      <c r="E68" s="17">
        <v>1</v>
      </c>
      <c r="F68" s="17">
        <v>27</v>
      </c>
      <c r="G68" s="24">
        <f t="shared" si="6"/>
        <v>3.125</v>
      </c>
      <c r="H68" s="24">
        <f t="shared" si="7"/>
        <v>3.4571062740076828</v>
      </c>
      <c r="I68" s="17">
        <v>78</v>
      </c>
      <c r="J68" s="17">
        <v>3793</v>
      </c>
    </row>
    <row r="69" spans="1:10" ht="19.5" x14ac:dyDescent="0.4">
      <c r="A69" s="69" t="s">
        <v>55</v>
      </c>
      <c r="B69" s="70"/>
      <c r="C69" s="28">
        <f>SUM(C60:C68)</f>
        <v>114580</v>
      </c>
      <c r="D69" s="28">
        <f>SUM(D60:D68)</f>
        <v>350440</v>
      </c>
      <c r="E69" s="28">
        <f>SUM(E60:E68)</f>
        <v>39709</v>
      </c>
      <c r="F69" s="28">
        <f>SUM(F60:F68)</f>
        <v>190961</v>
      </c>
      <c r="G69" s="29">
        <f t="shared" si="6"/>
        <v>34.656135451213125</v>
      </c>
      <c r="H69" s="29">
        <f t="shared" si="7"/>
        <v>54.491781760073053</v>
      </c>
      <c r="I69" s="28">
        <f>SUM(I60:I68)</f>
        <v>210660</v>
      </c>
      <c r="J69" s="28">
        <f>SUM(J60:J68)</f>
        <v>753164</v>
      </c>
    </row>
    <row r="70" spans="1:10" s="5" customFormat="1" ht="19.5" hidden="1" x14ac:dyDescent="0.4">
      <c r="A70" s="11"/>
      <c r="B70" s="59" t="s">
        <v>17</v>
      </c>
      <c r="C70" s="59"/>
      <c r="D70" s="59"/>
      <c r="E70" s="59"/>
      <c r="F70" s="59"/>
      <c r="G70" s="59"/>
      <c r="H70" s="59"/>
      <c r="I70" s="59"/>
      <c r="J70" s="59"/>
    </row>
    <row r="71" spans="1:10" s="3" customFormat="1" ht="19.5" hidden="1" x14ac:dyDescent="0.4">
      <c r="A71" s="11">
        <v>49</v>
      </c>
      <c r="B71" s="11" t="s">
        <v>18</v>
      </c>
      <c r="C71" s="11">
        <v>0</v>
      </c>
      <c r="D71" s="11">
        <v>0</v>
      </c>
      <c r="E71" s="11">
        <v>0</v>
      </c>
      <c r="F71" s="11">
        <v>0</v>
      </c>
      <c r="G71" s="27" t="e">
        <f t="shared" ref="G71:H78" si="8">(E71/C71)*100</f>
        <v>#DIV/0!</v>
      </c>
      <c r="H71" s="27" t="e">
        <f t="shared" si="8"/>
        <v>#DIV/0!</v>
      </c>
      <c r="I71" s="11">
        <v>0</v>
      </c>
      <c r="J71" s="11">
        <v>0</v>
      </c>
    </row>
    <row r="72" spans="1:10" s="3" customFormat="1" ht="19.5" hidden="1" x14ac:dyDescent="0.4">
      <c r="A72" s="11">
        <v>50</v>
      </c>
      <c r="B72" s="11" t="s">
        <v>19</v>
      </c>
      <c r="C72" s="11">
        <v>0</v>
      </c>
      <c r="D72" s="11">
        <v>0</v>
      </c>
      <c r="E72" s="11">
        <v>0</v>
      </c>
      <c r="F72" s="11">
        <v>0</v>
      </c>
      <c r="G72" s="27" t="e">
        <f t="shared" si="8"/>
        <v>#DIV/0!</v>
      </c>
      <c r="H72" s="27" t="e">
        <f t="shared" si="8"/>
        <v>#DIV/0!</v>
      </c>
      <c r="I72" s="11">
        <v>0</v>
      </c>
      <c r="J72" s="11">
        <v>0</v>
      </c>
    </row>
    <row r="73" spans="1:10" s="3" customFormat="1" ht="19.5" hidden="1" x14ac:dyDescent="0.4">
      <c r="A73" s="11">
        <v>51</v>
      </c>
      <c r="B73" s="11" t="s">
        <v>20</v>
      </c>
      <c r="C73" s="11">
        <v>0</v>
      </c>
      <c r="D73" s="11">
        <v>0</v>
      </c>
      <c r="E73" s="11">
        <v>0</v>
      </c>
      <c r="F73" s="11">
        <v>0</v>
      </c>
      <c r="G73" s="27" t="e">
        <f t="shared" si="8"/>
        <v>#DIV/0!</v>
      </c>
      <c r="H73" s="27" t="e">
        <f t="shared" si="8"/>
        <v>#DIV/0!</v>
      </c>
      <c r="I73" s="11">
        <v>0</v>
      </c>
      <c r="J73" s="11">
        <v>0</v>
      </c>
    </row>
    <row r="74" spans="1:10" s="3" customFormat="1" ht="19.5" hidden="1" x14ac:dyDescent="0.4">
      <c r="A74" s="11">
        <v>52</v>
      </c>
      <c r="B74" s="11" t="s">
        <v>21</v>
      </c>
      <c r="C74" s="11">
        <v>0</v>
      </c>
      <c r="D74" s="11">
        <v>0</v>
      </c>
      <c r="E74" s="11">
        <v>0</v>
      </c>
      <c r="F74" s="11">
        <v>0</v>
      </c>
      <c r="G74" s="27" t="e">
        <f t="shared" si="8"/>
        <v>#DIV/0!</v>
      </c>
      <c r="H74" s="27" t="e">
        <f t="shared" si="8"/>
        <v>#DIV/0!</v>
      </c>
      <c r="I74" s="11">
        <v>0</v>
      </c>
      <c r="J74" s="11">
        <v>0</v>
      </c>
    </row>
    <row r="75" spans="1:10" s="3" customFormat="1" ht="19.5" hidden="1" x14ac:dyDescent="0.4">
      <c r="A75" s="11">
        <v>53</v>
      </c>
      <c r="B75" s="11" t="s">
        <v>22</v>
      </c>
      <c r="C75" s="11">
        <v>0</v>
      </c>
      <c r="D75" s="11">
        <v>0</v>
      </c>
      <c r="E75" s="11">
        <v>0</v>
      </c>
      <c r="F75" s="11">
        <v>0</v>
      </c>
      <c r="G75" s="27" t="e">
        <f t="shared" si="8"/>
        <v>#DIV/0!</v>
      </c>
      <c r="H75" s="27" t="e">
        <f t="shared" si="8"/>
        <v>#DIV/0!</v>
      </c>
      <c r="I75" s="11">
        <v>0</v>
      </c>
      <c r="J75" s="11">
        <v>0</v>
      </c>
    </row>
    <row r="76" spans="1:10" s="3" customFormat="1" ht="19.5" hidden="1" x14ac:dyDescent="0.4">
      <c r="A76" s="11">
        <v>54</v>
      </c>
      <c r="B76" s="11" t="s">
        <v>23</v>
      </c>
      <c r="C76" s="11">
        <v>0</v>
      </c>
      <c r="D76" s="11">
        <v>0</v>
      </c>
      <c r="E76" s="11">
        <v>0</v>
      </c>
      <c r="F76" s="11">
        <v>0</v>
      </c>
      <c r="G76" s="27" t="e">
        <f t="shared" si="8"/>
        <v>#DIV/0!</v>
      </c>
      <c r="H76" s="27" t="e">
        <f t="shared" si="8"/>
        <v>#DIV/0!</v>
      </c>
      <c r="I76" s="11">
        <v>0</v>
      </c>
      <c r="J76" s="11">
        <v>0</v>
      </c>
    </row>
    <row r="77" spans="1:10" s="3" customFormat="1" ht="19.5" hidden="1" x14ac:dyDescent="0.4">
      <c r="A77" s="58" t="s">
        <v>9</v>
      </c>
      <c r="B77" s="59"/>
      <c r="C77" s="11">
        <f>SUM(C71:C76)</f>
        <v>0</v>
      </c>
      <c r="D77" s="11">
        <f>SUM(D71:D76)</f>
        <v>0</v>
      </c>
      <c r="E77" s="11">
        <f>SUM(E71:E76)</f>
        <v>0</v>
      </c>
      <c r="F77" s="11">
        <f>SUM(F71:F76)</f>
        <v>0</v>
      </c>
      <c r="G77" s="27" t="e">
        <f t="shared" si="8"/>
        <v>#DIV/0!</v>
      </c>
      <c r="H77" s="27" t="e">
        <f t="shared" si="8"/>
        <v>#DIV/0!</v>
      </c>
      <c r="I77" s="11">
        <f>SUM(I71:I76)</f>
        <v>0</v>
      </c>
      <c r="J77" s="11">
        <f>SUM(J71:J76)</f>
        <v>0</v>
      </c>
    </row>
    <row r="78" spans="1:10" s="3" customFormat="1" ht="19.5" x14ac:dyDescent="0.4">
      <c r="A78" s="69" t="s">
        <v>56</v>
      </c>
      <c r="B78" s="70"/>
      <c r="C78" s="18">
        <f>SUM(C22+C25+C30+C34+C58+C69+C77)</f>
        <v>869391</v>
      </c>
      <c r="D78" s="18">
        <f>SUM(D22+D25+D30+D34+D58+D69+D77)</f>
        <v>31091668</v>
      </c>
      <c r="E78" s="18">
        <f>SUM(E22+E25+E30+E34+E58+E69+E77)</f>
        <v>408894</v>
      </c>
      <c r="F78" s="18">
        <f>SUM(F22+F25+F30+F34+F58+F69+F77)</f>
        <v>24751857</v>
      </c>
      <c r="G78" s="25">
        <f t="shared" si="8"/>
        <v>47.03223290786309</v>
      </c>
      <c r="H78" s="25">
        <f t="shared" si="8"/>
        <v>79.609292753286837</v>
      </c>
      <c r="I78" s="18">
        <f>SUM(I22+I25+I30+I34+I58+I69+I77)</f>
        <v>1485238</v>
      </c>
      <c r="J78" s="18">
        <f>SUM(J22+J25+J30+J34+J58+J69+J77)</f>
        <v>33685629</v>
      </c>
    </row>
    <row r="79" spans="1:10" s="3" customFormat="1" x14ac:dyDescent="0.25">
      <c r="A79" s="21"/>
      <c r="B79" s="20" t="s">
        <v>90</v>
      </c>
      <c r="C79" s="21"/>
      <c r="D79" s="21"/>
      <c r="E79" s="21"/>
      <c r="F79" s="21"/>
      <c r="G79" s="21"/>
      <c r="H79" s="21"/>
      <c r="I79" s="21"/>
      <c r="J79" s="21"/>
    </row>
    <row r="80" spans="1:10" x14ac:dyDescent="0.25">
      <c r="A80" s="22"/>
      <c r="B80" s="20" t="s">
        <v>91</v>
      </c>
      <c r="C80" s="22"/>
      <c r="D80" s="23"/>
      <c r="E80" s="22"/>
      <c r="F80" s="23"/>
      <c r="G80" s="23"/>
      <c r="H80" s="23"/>
      <c r="I80" s="22"/>
      <c r="J80" s="23"/>
    </row>
  </sheetData>
  <mergeCells count="24">
    <mergeCell ref="B70:J70"/>
    <mergeCell ref="A77:B77"/>
    <mergeCell ref="A78:B78"/>
    <mergeCell ref="A22:B22"/>
    <mergeCell ref="A25:B25"/>
    <mergeCell ref="A30:B30"/>
    <mergeCell ref="A34:B34"/>
    <mergeCell ref="A58:B58"/>
    <mergeCell ref="A69:B69"/>
    <mergeCell ref="B23:J23"/>
    <mergeCell ref="B26:J26"/>
    <mergeCell ref="B31:J31"/>
    <mergeCell ref="B35:J35"/>
    <mergeCell ref="B59:J59"/>
    <mergeCell ref="C10:J10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52" top="0.59055118110236227" bottom="0.59055118110236227" header="0" footer="0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80"/>
  <sheetViews>
    <sheetView view="pageBreakPreview" zoomScale="90" zoomScaleSheetLayoutView="90" workbookViewId="0">
      <selection activeCell="G57" sqref="G57"/>
    </sheetView>
  </sheetViews>
  <sheetFormatPr defaultRowHeight="15" x14ac:dyDescent="0.25"/>
  <cols>
    <col min="1" max="1" width="6.42578125" customWidth="1"/>
    <col min="2" max="2" width="29.85546875" customWidth="1"/>
    <col min="3" max="3" width="13.5703125" customWidth="1"/>
    <col min="4" max="4" width="15.7109375" style="2" customWidth="1"/>
    <col min="5" max="5" width="13.7109375" customWidth="1"/>
    <col min="6" max="6" width="13.5703125" style="2" customWidth="1"/>
    <col min="7" max="8" width="10.42578125" style="2" customWidth="1"/>
    <col min="9" max="9" width="13.140625" customWidth="1"/>
    <col min="10" max="10" width="13.42578125" style="2" customWidth="1"/>
    <col min="11" max="14" width="9.140625" customWidth="1"/>
  </cols>
  <sheetData>
    <row r="1" spans="1:10" ht="27" customHeight="1" x14ac:dyDescent="0.5">
      <c r="A1" s="49" t="s">
        <v>34</v>
      </c>
      <c r="B1" s="49"/>
      <c r="C1" s="49"/>
      <c r="D1" s="49"/>
      <c r="E1" s="49"/>
      <c r="F1" s="49"/>
      <c r="G1" s="49"/>
      <c r="H1" s="49"/>
      <c r="I1" s="49"/>
      <c r="J1" s="49"/>
    </row>
    <row r="3" spans="1:10" ht="22.5" x14ac:dyDescent="0.25">
      <c r="A3" s="50" t="str">
        <f>ACP!A3</f>
        <v>Bankwise Statement Showing Target, Disbursement &amp; Outstanding Under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22.5" x14ac:dyDescent="0.25">
      <c r="A4" s="50" t="s">
        <v>94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ht="19.5" hidden="1" x14ac:dyDescent="0.4">
      <c r="A5" s="7"/>
      <c r="B5" s="8"/>
      <c r="C5" s="12"/>
      <c r="D5" s="13"/>
      <c r="E5" s="7"/>
      <c r="F5" s="13"/>
      <c r="G5" s="15"/>
      <c r="H5" s="15"/>
      <c r="I5" s="12"/>
      <c r="J5" s="14"/>
    </row>
    <row r="6" spans="1:10" ht="19.5" x14ac:dyDescent="0.4">
      <c r="A6" s="30" t="s">
        <v>35</v>
      </c>
      <c r="B6" s="31"/>
      <c r="C6" s="32"/>
      <c r="D6" s="35"/>
      <c r="E6" s="36"/>
      <c r="F6" s="35"/>
      <c r="G6" s="35"/>
      <c r="H6" s="35"/>
      <c r="I6" s="32"/>
      <c r="J6" s="43" t="s">
        <v>1</v>
      </c>
    </row>
    <row r="7" spans="1:10" ht="15.75" customHeight="1" x14ac:dyDescent="0.25">
      <c r="A7" s="55" t="s">
        <v>2</v>
      </c>
      <c r="B7" s="52" t="s">
        <v>3</v>
      </c>
      <c r="C7" s="47" t="str">
        <f>ACP!C7</f>
        <v>Disbursement Target 2025 - 26</v>
      </c>
      <c r="D7" s="51"/>
      <c r="E7" s="47" t="s">
        <v>4</v>
      </c>
      <c r="F7" s="48"/>
      <c r="G7" s="47" t="s">
        <v>5</v>
      </c>
      <c r="H7" s="51"/>
      <c r="I7" s="47" t="s">
        <v>6</v>
      </c>
      <c r="J7" s="51"/>
    </row>
    <row r="8" spans="1:10" ht="31.5" customHeight="1" x14ac:dyDescent="0.25">
      <c r="A8" s="56"/>
      <c r="B8" s="53"/>
      <c r="C8" s="51"/>
      <c r="D8" s="51"/>
      <c r="E8" s="48"/>
      <c r="F8" s="48"/>
      <c r="G8" s="51"/>
      <c r="H8" s="51"/>
      <c r="I8" s="48"/>
      <c r="J8" s="48"/>
    </row>
    <row r="9" spans="1:10" ht="15.75" x14ac:dyDescent="0.25">
      <c r="A9" s="57"/>
      <c r="B9" s="54"/>
      <c r="C9" s="1" t="s">
        <v>7</v>
      </c>
      <c r="D9" s="6" t="s">
        <v>8</v>
      </c>
      <c r="E9" s="1" t="s">
        <v>7</v>
      </c>
      <c r="F9" s="6" t="s">
        <v>8</v>
      </c>
      <c r="G9" s="6" t="s">
        <v>7</v>
      </c>
      <c r="H9" s="6" t="s">
        <v>8</v>
      </c>
      <c r="I9" s="1" t="s">
        <v>7</v>
      </c>
      <c r="J9" s="6" t="s">
        <v>8</v>
      </c>
    </row>
    <row r="10" spans="1:10" ht="19.5" x14ac:dyDescent="0.4">
      <c r="A10" s="9"/>
      <c r="B10" s="8" t="s">
        <v>41</v>
      </c>
      <c r="C10" s="67"/>
      <c r="D10" s="67"/>
      <c r="E10" s="67"/>
      <c r="F10" s="67"/>
      <c r="G10" s="67"/>
      <c r="H10" s="67"/>
      <c r="I10" s="67"/>
      <c r="J10" s="67"/>
    </row>
    <row r="11" spans="1:10" s="3" customFormat="1" x14ac:dyDescent="0.25">
      <c r="A11" s="10">
        <v>1</v>
      </c>
      <c r="B11" s="10" t="s">
        <v>42</v>
      </c>
      <c r="C11" s="17">
        <v>2350</v>
      </c>
      <c r="D11" s="17">
        <v>6343</v>
      </c>
      <c r="E11" s="17">
        <v>1639</v>
      </c>
      <c r="F11" s="17">
        <v>3661</v>
      </c>
      <c r="G11" s="24">
        <f t="shared" ref="G11:G22" si="0">(E11/C11)*100</f>
        <v>69.744680851063833</v>
      </c>
      <c r="H11" s="24">
        <f t="shared" ref="H11:H22" si="1">(F11/D11)*100</f>
        <v>57.717168532240258</v>
      </c>
      <c r="I11" s="17">
        <v>7012</v>
      </c>
      <c r="J11" s="17">
        <v>38035</v>
      </c>
    </row>
    <row r="12" spans="1:10" s="3" customFormat="1" x14ac:dyDescent="0.25">
      <c r="A12" s="10">
        <v>2</v>
      </c>
      <c r="B12" s="10" t="s">
        <v>43</v>
      </c>
      <c r="C12" s="17">
        <v>808</v>
      </c>
      <c r="D12" s="17">
        <v>1717</v>
      </c>
      <c r="E12" s="17">
        <v>403</v>
      </c>
      <c r="F12" s="17">
        <v>551</v>
      </c>
      <c r="G12" s="24">
        <f t="shared" si="0"/>
        <v>49.876237623762378</v>
      </c>
      <c r="H12" s="24">
        <f t="shared" si="1"/>
        <v>32.090856144437971</v>
      </c>
      <c r="I12" s="17">
        <v>1935</v>
      </c>
      <c r="J12" s="17">
        <v>7448</v>
      </c>
    </row>
    <row r="13" spans="1:10" s="3" customFormat="1" x14ac:dyDescent="0.25">
      <c r="A13" s="10">
        <v>3</v>
      </c>
      <c r="B13" s="10" t="s">
        <v>44</v>
      </c>
      <c r="C13" s="17">
        <v>150</v>
      </c>
      <c r="D13" s="17">
        <v>516</v>
      </c>
      <c r="E13" s="17">
        <v>116</v>
      </c>
      <c r="F13" s="17">
        <v>317</v>
      </c>
      <c r="G13" s="24">
        <f t="shared" si="0"/>
        <v>77.333333333333329</v>
      </c>
      <c r="H13" s="24">
        <f t="shared" si="1"/>
        <v>61.434108527131784</v>
      </c>
      <c r="I13" s="17">
        <v>412</v>
      </c>
      <c r="J13" s="17">
        <v>2932</v>
      </c>
    </row>
    <row r="14" spans="1:10" s="3" customFormat="1" x14ac:dyDescent="0.25">
      <c r="A14" s="10">
        <v>4</v>
      </c>
      <c r="B14" s="10" t="s">
        <v>45</v>
      </c>
      <c r="C14" s="17">
        <v>902</v>
      </c>
      <c r="D14" s="17">
        <v>2327</v>
      </c>
      <c r="E14" s="17">
        <v>600</v>
      </c>
      <c r="F14" s="17">
        <v>991</v>
      </c>
      <c r="G14" s="24">
        <f t="shared" si="0"/>
        <v>66.518847006651882</v>
      </c>
      <c r="H14" s="24">
        <f t="shared" si="1"/>
        <v>42.58702191663086</v>
      </c>
      <c r="I14" s="17">
        <v>2133</v>
      </c>
      <c r="J14" s="17">
        <v>13501</v>
      </c>
    </row>
    <row r="15" spans="1:10" s="3" customFormat="1" x14ac:dyDescent="0.25">
      <c r="A15" s="10">
        <v>5</v>
      </c>
      <c r="B15" s="10" t="s">
        <v>46</v>
      </c>
      <c r="C15" s="17">
        <v>961</v>
      </c>
      <c r="D15" s="17">
        <v>4028</v>
      </c>
      <c r="E15" s="17">
        <v>766</v>
      </c>
      <c r="F15" s="17">
        <v>4368</v>
      </c>
      <c r="G15" s="24">
        <f t="shared" si="0"/>
        <v>79.708636836628514</v>
      </c>
      <c r="H15" s="24">
        <f t="shared" si="1"/>
        <v>108.44091360476665</v>
      </c>
      <c r="I15" s="17">
        <v>4079</v>
      </c>
      <c r="J15" s="17">
        <v>20818</v>
      </c>
    </row>
    <row r="16" spans="1:10" s="3" customFormat="1" x14ac:dyDescent="0.25">
      <c r="A16" s="10">
        <v>6</v>
      </c>
      <c r="B16" s="10" t="s">
        <v>47</v>
      </c>
      <c r="C16" s="17">
        <v>100</v>
      </c>
      <c r="D16" s="17">
        <v>425</v>
      </c>
      <c r="E16" s="17">
        <v>44</v>
      </c>
      <c r="F16" s="17">
        <v>123</v>
      </c>
      <c r="G16" s="24">
        <f t="shared" si="0"/>
        <v>44</v>
      </c>
      <c r="H16" s="24">
        <f t="shared" si="1"/>
        <v>28.941176470588236</v>
      </c>
      <c r="I16" s="17">
        <v>290</v>
      </c>
      <c r="J16" s="17">
        <v>2251</v>
      </c>
    </row>
    <row r="17" spans="1:10" s="3" customFormat="1" x14ac:dyDescent="0.25">
      <c r="A17" s="10">
        <v>7</v>
      </c>
      <c r="B17" s="10" t="s">
        <v>48</v>
      </c>
      <c r="C17" s="17">
        <v>106</v>
      </c>
      <c r="D17" s="17">
        <v>351</v>
      </c>
      <c r="E17" s="17">
        <v>55</v>
      </c>
      <c r="F17" s="17">
        <v>104</v>
      </c>
      <c r="G17" s="24">
        <f t="shared" si="0"/>
        <v>51.886792452830186</v>
      </c>
      <c r="H17" s="24">
        <f t="shared" si="1"/>
        <v>29.629629629629626</v>
      </c>
      <c r="I17" s="17">
        <v>250</v>
      </c>
      <c r="J17" s="17">
        <v>951</v>
      </c>
    </row>
    <row r="18" spans="1:10" s="3" customFormat="1" x14ac:dyDescent="0.25">
      <c r="A18" s="10">
        <v>8</v>
      </c>
      <c r="B18" s="10" t="s">
        <v>49</v>
      </c>
      <c r="C18" s="17">
        <v>559</v>
      </c>
      <c r="D18" s="17">
        <v>1659</v>
      </c>
      <c r="E18" s="17">
        <v>418</v>
      </c>
      <c r="F18" s="17">
        <v>1111</v>
      </c>
      <c r="G18" s="24">
        <f t="shared" si="0"/>
        <v>74.776386404293376</v>
      </c>
      <c r="H18" s="24">
        <f t="shared" si="1"/>
        <v>66.968053044002403</v>
      </c>
      <c r="I18" s="17">
        <v>1878</v>
      </c>
      <c r="J18" s="17">
        <v>13306</v>
      </c>
    </row>
    <row r="19" spans="1:10" s="3" customFormat="1" x14ac:dyDescent="0.25">
      <c r="A19" s="10">
        <v>9</v>
      </c>
      <c r="B19" s="10" t="s">
        <v>50</v>
      </c>
      <c r="C19" s="17">
        <v>9</v>
      </c>
      <c r="D19" s="17">
        <v>30</v>
      </c>
      <c r="E19" s="17">
        <v>4</v>
      </c>
      <c r="F19" s="17">
        <v>9</v>
      </c>
      <c r="G19" s="24">
        <f t="shared" si="0"/>
        <v>44.444444444444443</v>
      </c>
      <c r="H19" s="24">
        <f t="shared" si="1"/>
        <v>30</v>
      </c>
      <c r="I19" s="17">
        <v>51</v>
      </c>
      <c r="J19" s="17">
        <v>297</v>
      </c>
    </row>
    <row r="20" spans="1:10" s="3" customFormat="1" x14ac:dyDescent="0.25">
      <c r="A20" s="10">
        <v>10</v>
      </c>
      <c r="B20" s="10" t="s">
        <v>51</v>
      </c>
      <c r="C20" s="17">
        <v>1265</v>
      </c>
      <c r="D20" s="17">
        <v>3858</v>
      </c>
      <c r="E20" s="17">
        <v>565</v>
      </c>
      <c r="F20" s="17">
        <v>1108</v>
      </c>
      <c r="G20" s="24">
        <f t="shared" si="0"/>
        <v>44.664031620553359</v>
      </c>
      <c r="H20" s="24">
        <f t="shared" si="1"/>
        <v>28.719543805080349</v>
      </c>
      <c r="I20" s="17">
        <v>2043</v>
      </c>
      <c r="J20" s="17">
        <v>10958</v>
      </c>
    </row>
    <row r="21" spans="1:10" s="3" customFormat="1" x14ac:dyDescent="0.25">
      <c r="A21" s="10">
        <v>11</v>
      </c>
      <c r="B21" s="10" t="s">
        <v>52</v>
      </c>
      <c r="C21" s="17">
        <v>62</v>
      </c>
      <c r="D21" s="17">
        <v>125</v>
      </c>
      <c r="E21" s="17">
        <v>49</v>
      </c>
      <c r="F21" s="17">
        <v>48</v>
      </c>
      <c r="G21" s="24">
        <f t="shared" si="0"/>
        <v>79.032258064516128</v>
      </c>
      <c r="H21" s="24">
        <f t="shared" si="1"/>
        <v>38.4</v>
      </c>
      <c r="I21" s="17">
        <v>188</v>
      </c>
      <c r="J21" s="17">
        <v>672</v>
      </c>
    </row>
    <row r="22" spans="1:10" ht="19.5" x14ac:dyDescent="0.4">
      <c r="A22" s="69" t="s">
        <v>55</v>
      </c>
      <c r="B22" s="70"/>
      <c r="C22" s="28">
        <f>SUM(C11:C21)</f>
        <v>7272</v>
      </c>
      <c r="D22" s="28">
        <f>SUM(D11:D21)</f>
        <v>21379</v>
      </c>
      <c r="E22" s="28">
        <f>SUM(E11:E21)</f>
        <v>4659</v>
      </c>
      <c r="F22" s="28">
        <f>SUM(F11:F21)</f>
        <v>12391</v>
      </c>
      <c r="G22" s="29">
        <f t="shared" si="0"/>
        <v>64.067656765676574</v>
      </c>
      <c r="H22" s="29">
        <f t="shared" si="1"/>
        <v>57.958744562421074</v>
      </c>
      <c r="I22" s="28">
        <f>SUM(I11:I21)</f>
        <v>20271</v>
      </c>
      <c r="J22" s="28">
        <f>SUM(J11:J21)</f>
        <v>111169</v>
      </c>
    </row>
    <row r="23" spans="1:10" s="5" customFormat="1" ht="19.5" x14ac:dyDescent="0.4">
      <c r="A23" s="11"/>
      <c r="B23" s="59" t="s">
        <v>53</v>
      </c>
      <c r="C23" s="59"/>
      <c r="D23" s="59"/>
      <c r="E23" s="59"/>
      <c r="F23" s="59"/>
      <c r="G23" s="59"/>
      <c r="H23" s="59"/>
      <c r="I23" s="59"/>
      <c r="J23" s="59"/>
    </row>
    <row r="24" spans="1:10" s="3" customFormat="1" x14ac:dyDescent="0.25">
      <c r="A24" s="10">
        <v>12</v>
      </c>
      <c r="B24" s="10" t="s">
        <v>54</v>
      </c>
      <c r="C24" s="17">
        <v>6046</v>
      </c>
      <c r="D24" s="17">
        <v>14174</v>
      </c>
      <c r="E24" s="17">
        <v>4679</v>
      </c>
      <c r="F24" s="17">
        <v>9307</v>
      </c>
      <c r="G24" s="24">
        <f>(E24/C24)*100</f>
        <v>77.390009923916637</v>
      </c>
      <c r="H24" s="24">
        <f>(F24/D24)*100</f>
        <v>65.662480598278535</v>
      </c>
      <c r="I24" s="17">
        <v>17401</v>
      </c>
      <c r="J24" s="17">
        <v>101383</v>
      </c>
    </row>
    <row r="25" spans="1:10" ht="19.5" x14ac:dyDescent="0.4">
      <c r="A25" s="69" t="s">
        <v>55</v>
      </c>
      <c r="B25" s="70"/>
      <c r="C25" s="28">
        <f>SUM(C24:C24)</f>
        <v>6046</v>
      </c>
      <c r="D25" s="28">
        <f>SUM(D24:D24)</f>
        <v>14174</v>
      </c>
      <c r="E25" s="28">
        <f>SUM(E24:E24)</f>
        <v>4679</v>
      </c>
      <c r="F25" s="28">
        <f>SUM(F24:F24)</f>
        <v>9307</v>
      </c>
      <c r="G25" s="29">
        <f>(E25/C25)*100</f>
        <v>77.390009923916637</v>
      </c>
      <c r="H25" s="29">
        <f>(F25/D25)*100</f>
        <v>65.662480598278535</v>
      </c>
      <c r="I25" s="28">
        <f>SUM(I24:I24)</f>
        <v>17401</v>
      </c>
      <c r="J25" s="28">
        <f>SUM(J24:J24)</f>
        <v>101383</v>
      </c>
    </row>
    <row r="26" spans="1:10" s="5" customFormat="1" ht="19.5" x14ac:dyDescent="0.4">
      <c r="A26" s="11"/>
      <c r="B26" s="59" t="s">
        <v>95</v>
      </c>
      <c r="C26" s="59"/>
      <c r="D26" s="59"/>
      <c r="E26" s="59"/>
      <c r="F26" s="59"/>
      <c r="G26" s="59"/>
      <c r="H26" s="59"/>
      <c r="I26" s="59"/>
      <c r="J26" s="59"/>
    </row>
    <row r="27" spans="1:10" s="3" customFormat="1" x14ac:dyDescent="0.25">
      <c r="A27" s="10">
        <v>13</v>
      </c>
      <c r="B27" s="10" t="s">
        <v>11</v>
      </c>
      <c r="C27" s="17">
        <v>598</v>
      </c>
      <c r="D27" s="17">
        <v>4219</v>
      </c>
      <c r="E27" s="17">
        <v>206</v>
      </c>
      <c r="F27" s="17">
        <v>1333</v>
      </c>
      <c r="G27" s="24">
        <f t="shared" ref="G27:H30" si="2">(E27/C27)*100</f>
        <v>34.448160535117054</v>
      </c>
      <c r="H27" s="24">
        <f t="shared" si="2"/>
        <v>31.595164730978905</v>
      </c>
      <c r="I27" s="17">
        <v>1210</v>
      </c>
      <c r="J27" s="17">
        <v>12993</v>
      </c>
    </row>
    <row r="28" spans="1:10" s="3" customFormat="1" hidden="1" x14ac:dyDescent="0.25">
      <c r="A28" s="10">
        <v>14</v>
      </c>
      <c r="B28" s="10" t="s">
        <v>12</v>
      </c>
      <c r="C28" s="17">
        <v>0</v>
      </c>
      <c r="D28" s="17">
        <v>0</v>
      </c>
      <c r="E28" s="17">
        <v>0</v>
      </c>
      <c r="F28" s="17">
        <v>0</v>
      </c>
      <c r="G28" s="24" t="e">
        <f t="shared" si="2"/>
        <v>#DIV/0!</v>
      </c>
      <c r="H28" s="24" t="e">
        <f t="shared" si="2"/>
        <v>#DIV/0!</v>
      </c>
      <c r="I28" s="17">
        <v>0</v>
      </c>
      <c r="J28" s="17">
        <v>0</v>
      </c>
    </row>
    <row r="29" spans="1:10" s="3" customFormat="1" x14ac:dyDescent="0.25">
      <c r="A29" s="10">
        <v>14</v>
      </c>
      <c r="B29" s="10" t="s">
        <v>13</v>
      </c>
      <c r="C29" s="17">
        <v>0</v>
      </c>
      <c r="D29" s="17">
        <v>0</v>
      </c>
      <c r="E29" s="17">
        <v>0</v>
      </c>
      <c r="F29" s="17">
        <v>0</v>
      </c>
      <c r="G29" s="24">
        <v>0</v>
      </c>
      <c r="H29" s="24">
        <v>0</v>
      </c>
      <c r="I29" s="17">
        <v>0</v>
      </c>
      <c r="J29" s="17">
        <v>0</v>
      </c>
    </row>
    <row r="30" spans="1:10" ht="19.5" x14ac:dyDescent="0.4">
      <c r="A30" s="69" t="s">
        <v>55</v>
      </c>
      <c r="B30" s="70"/>
      <c r="C30" s="28">
        <f>SUM(C27:C29)</f>
        <v>598</v>
      </c>
      <c r="D30" s="28">
        <f>SUM(D27:D29)</f>
        <v>4219</v>
      </c>
      <c r="E30" s="28">
        <f>SUM(E27:E29)</f>
        <v>206</v>
      </c>
      <c r="F30" s="28">
        <f>SUM(F27:F29)</f>
        <v>1333</v>
      </c>
      <c r="G30" s="29">
        <f t="shared" si="2"/>
        <v>34.448160535117054</v>
      </c>
      <c r="H30" s="29">
        <f t="shared" si="2"/>
        <v>31.595164730978905</v>
      </c>
      <c r="I30" s="28">
        <f>SUM(I27:I29)</f>
        <v>1210</v>
      </c>
      <c r="J30" s="28">
        <f>SUM(J27:J29)</f>
        <v>12993</v>
      </c>
    </row>
    <row r="31" spans="1:10" s="5" customFormat="1" ht="19.5" x14ac:dyDescent="0.4">
      <c r="A31" s="11"/>
      <c r="B31" s="59" t="s">
        <v>96</v>
      </c>
      <c r="C31" s="59"/>
      <c r="D31" s="59"/>
      <c r="E31" s="59"/>
      <c r="F31" s="59"/>
      <c r="G31" s="59"/>
      <c r="H31" s="59"/>
      <c r="I31" s="59"/>
      <c r="J31" s="59"/>
    </row>
    <row r="32" spans="1:10" s="3" customFormat="1" x14ac:dyDescent="0.25">
      <c r="A32" s="10">
        <v>15</v>
      </c>
      <c r="B32" s="10" t="s">
        <v>57</v>
      </c>
      <c r="C32" s="17">
        <v>102</v>
      </c>
      <c r="D32" s="17">
        <v>489</v>
      </c>
      <c r="E32" s="17">
        <v>58</v>
      </c>
      <c r="F32" s="17">
        <v>446</v>
      </c>
      <c r="G32" s="24">
        <f t="shared" ref="G32:H34" si="3">(E32/C32)*100</f>
        <v>56.862745098039213</v>
      </c>
      <c r="H32" s="24">
        <f t="shared" si="3"/>
        <v>91.206543967280169</v>
      </c>
      <c r="I32" s="17">
        <v>581</v>
      </c>
      <c r="J32" s="17">
        <v>2802</v>
      </c>
    </row>
    <row r="33" spans="1:10" s="3" customFormat="1" x14ac:dyDescent="0.25">
      <c r="A33" s="10">
        <v>16</v>
      </c>
      <c r="B33" s="10" t="s">
        <v>58</v>
      </c>
      <c r="C33" s="17">
        <v>84</v>
      </c>
      <c r="D33" s="17">
        <v>132</v>
      </c>
      <c r="E33" s="17">
        <v>45</v>
      </c>
      <c r="F33" s="17">
        <v>64</v>
      </c>
      <c r="G33" s="24">
        <f t="shared" si="3"/>
        <v>53.571428571428569</v>
      </c>
      <c r="H33" s="24">
        <f t="shared" si="3"/>
        <v>48.484848484848484</v>
      </c>
      <c r="I33" s="17">
        <v>174</v>
      </c>
      <c r="J33" s="17">
        <v>575</v>
      </c>
    </row>
    <row r="34" spans="1:10" ht="19.5" x14ac:dyDescent="0.4">
      <c r="A34" s="69" t="s">
        <v>55</v>
      </c>
      <c r="B34" s="70"/>
      <c r="C34" s="28">
        <f>SUM(C32:C33)</f>
        <v>186</v>
      </c>
      <c r="D34" s="28">
        <f>SUM(D32:D33)</f>
        <v>621</v>
      </c>
      <c r="E34" s="28">
        <f>SUM(E32:E33)</f>
        <v>103</v>
      </c>
      <c r="F34" s="28">
        <f>SUM(F32:F33)</f>
        <v>510</v>
      </c>
      <c r="G34" s="29">
        <f t="shared" si="3"/>
        <v>55.376344086021504</v>
      </c>
      <c r="H34" s="29">
        <f t="shared" si="3"/>
        <v>82.125603864734302</v>
      </c>
      <c r="I34" s="28">
        <f>SUM(I32:I33)</f>
        <v>755</v>
      </c>
      <c r="J34" s="28">
        <f>SUM(J32:J33)</f>
        <v>3377</v>
      </c>
    </row>
    <row r="35" spans="1:10" s="5" customFormat="1" ht="19.5" x14ac:dyDescent="0.4">
      <c r="A35" s="11"/>
      <c r="B35" s="59" t="s">
        <v>97</v>
      </c>
      <c r="C35" s="59"/>
      <c r="D35" s="59"/>
      <c r="E35" s="59"/>
      <c r="F35" s="59"/>
      <c r="G35" s="59"/>
      <c r="H35" s="59"/>
      <c r="I35" s="59"/>
      <c r="J35" s="59"/>
    </row>
    <row r="36" spans="1:10" s="3" customFormat="1" x14ac:dyDescent="0.25">
      <c r="A36" s="10">
        <v>17</v>
      </c>
      <c r="B36" s="10" t="s">
        <v>59</v>
      </c>
      <c r="C36" s="17">
        <v>526</v>
      </c>
      <c r="D36" s="17">
        <v>4316</v>
      </c>
      <c r="E36" s="17">
        <v>243</v>
      </c>
      <c r="F36" s="17">
        <v>2282</v>
      </c>
      <c r="G36" s="24">
        <f t="shared" ref="G36:G58" si="4">(E36/C36)*100</f>
        <v>46.197718631178709</v>
      </c>
      <c r="H36" s="24">
        <f t="shared" ref="H36:H58" si="5">(F36/D36)*100</f>
        <v>52.873030583873955</v>
      </c>
      <c r="I36" s="17">
        <v>1707</v>
      </c>
      <c r="J36" s="17">
        <v>20050</v>
      </c>
    </row>
    <row r="37" spans="1:10" s="3" customFormat="1" x14ac:dyDescent="0.25">
      <c r="A37" s="10">
        <v>18</v>
      </c>
      <c r="B37" s="10" t="s">
        <v>60</v>
      </c>
      <c r="C37" s="17">
        <v>4</v>
      </c>
      <c r="D37" s="17">
        <v>73</v>
      </c>
      <c r="E37" s="17">
        <v>2</v>
      </c>
      <c r="F37" s="17">
        <v>78</v>
      </c>
      <c r="G37" s="24">
        <f t="shared" si="4"/>
        <v>50</v>
      </c>
      <c r="H37" s="24">
        <f t="shared" si="5"/>
        <v>106.84931506849315</v>
      </c>
      <c r="I37" s="17">
        <v>5</v>
      </c>
      <c r="J37" s="17">
        <v>60</v>
      </c>
    </row>
    <row r="38" spans="1:10" s="3" customFormat="1" x14ac:dyDescent="0.25">
      <c r="A38" s="10">
        <v>19</v>
      </c>
      <c r="B38" s="10" t="s">
        <v>61</v>
      </c>
      <c r="C38" s="17">
        <v>4</v>
      </c>
      <c r="D38" s="17">
        <v>13</v>
      </c>
      <c r="E38" s="17">
        <v>2</v>
      </c>
      <c r="F38" s="17">
        <v>13</v>
      </c>
      <c r="G38" s="24">
        <f t="shared" si="4"/>
        <v>50</v>
      </c>
      <c r="H38" s="24">
        <f t="shared" si="5"/>
        <v>100</v>
      </c>
      <c r="I38" s="17">
        <v>4</v>
      </c>
      <c r="J38" s="17">
        <v>30</v>
      </c>
    </row>
    <row r="39" spans="1:10" s="3" customFormat="1" x14ac:dyDescent="0.25">
      <c r="A39" s="10">
        <v>20</v>
      </c>
      <c r="B39" s="10" t="s">
        <v>62</v>
      </c>
      <c r="C39" s="17">
        <v>40</v>
      </c>
      <c r="D39" s="17">
        <v>134</v>
      </c>
      <c r="E39" s="17">
        <v>17</v>
      </c>
      <c r="F39" s="17">
        <v>12</v>
      </c>
      <c r="G39" s="24">
        <f t="shared" si="4"/>
        <v>42.5</v>
      </c>
      <c r="H39" s="24">
        <f t="shared" si="5"/>
        <v>8.9552238805970141</v>
      </c>
      <c r="I39" s="17">
        <v>6</v>
      </c>
      <c r="J39" s="17">
        <v>35</v>
      </c>
    </row>
    <row r="40" spans="1:10" s="3" customFormat="1" x14ac:dyDescent="0.25">
      <c r="A40" s="10">
        <v>21</v>
      </c>
      <c r="B40" s="10" t="s">
        <v>63</v>
      </c>
      <c r="C40" s="17">
        <v>2</v>
      </c>
      <c r="D40" s="17">
        <v>0</v>
      </c>
      <c r="E40" s="17">
        <v>1</v>
      </c>
      <c r="F40" s="17">
        <v>0</v>
      </c>
      <c r="G40" s="24">
        <f t="shared" si="4"/>
        <v>50</v>
      </c>
      <c r="H40" s="24">
        <v>0</v>
      </c>
      <c r="I40" s="17">
        <v>2</v>
      </c>
      <c r="J40" s="17">
        <v>4</v>
      </c>
    </row>
    <row r="41" spans="1:10" s="3" customFormat="1" x14ac:dyDescent="0.25">
      <c r="A41" s="10">
        <v>22</v>
      </c>
      <c r="B41" s="10" t="s">
        <v>64</v>
      </c>
      <c r="C41" s="17">
        <v>18</v>
      </c>
      <c r="D41" s="17">
        <v>113</v>
      </c>
      <c r="E41" s="17">
        <v>2</v>
      </c>
      <c r="F41" s="17">
        <v>1</v>
      </c>
      <c r="G41" s="24">
        <f t="shared" si="4"/>
        <v>11.111111111111111</v>
      </c>
      <c r="H41" s="24">
        <f t="shared" si="5"/>
        <v>0.88495575221238942</v>
      </c>
      <c r="I41" s="17">
        <v>7</v>
      </c>
      <c r="J41" s="17">
        <v>32</v>
      </c>
    </row>
    <row r="42" spans="1:10" s="3" customFormat="1" x14ac:dyDescent="0.25">
      <c r="A42" s="10">
        <v>23</v>
      </c>
      <c r="B42" s="10" t="s">
        <v>65</v>
      </c>
      <c r="C42" s="17">
        <v>366</v>
      </c>
      <c r="D42" s="17">
        <v>1481</v>
      </c>
      <c r="E42" s="17">
        <v>97</v>
      </c>
      <c r="F42" s="17">
        <v>146</v>
      </c>
      <c r="G42" s="24">
        <f t="shared" si="4"/>
        <v>26.502732240437162</v>
      </c>
      <c r="H42" s="24">
        <f t="shared" si="5"/>
        <v>9.8582039162727888</v>
      </c>
      <c r="I42" s="17">
        <v>562</v>
      </c>
      <c r="J42" s="17">
        <v>1257</v>
      </c>
    </row>
    <row r="43" spans="1:10" s="3" customFormat="1" x14ac:dyDescent="0.25">
      <c r="A43" s="10">
        <v>24</v>
      </c>
      <c r="B43" s="10" t="s">
        <v>66</v>
      </c>
      <c r="C43" s="17">
        <v>1286</v>
      </c>
      <c r="D43" s="17">
        <v>12042</v>
      </c>
      <c r="E43" s="17">
        <v>194</v>
      </c>
      <c r="F43" s="17">
        <v>2854</v>
      </c>
      <c r="G43" s="24">
        <f t="shared" si="4"/>
        <v>15.085536547433904</v>
      </c>
      <c r="H43" s="24">
        <f t="shared" si="5"/>
        <v>23.700381996346124</v>
      </c>
      <c r="I43" s="17">
        <v>2106</v>
      </c>
      <c r="J43" s="17">
        <v>25630</v>
      </c>
    </row>
    <row r="44" spans="1:10" s="3" customFormat="1" x14ac:dyDescent="0.25">
      <c r="A44" s="10">
        <v>25</v>
      </c>
      <c r="B44" s="10" t="s">
        <v>67</v>
      </c>
      <c r="C44" s="17">
        <v>229</v>
      </c>
      <c r="D44" s="17">
        <v>818</v>
      </c>
      <c r="E44" s="17">
        <v>102</v>
      </c>
      <c r="F44" s="17">
        <v>245</v>
      </c>
      <c r="G44" s="24">
        <f t="shared" si="4"/>
        <v>44.541484716157207</v>
      </c>
      <c r="H44" s="24">
        <f t="shared" si="5"/>
        <v>29.951100244498779</v>
      </c>
      <c r="I44" s="17">
        <v>559</v>
      </c>
      <c r="J44" s="17">
        <v>3583</v>
      </c>
    </row>
    <row r="45" spans="1:10" s="3" customFormat="1" x14ac:dyDescent="0.25">
      <c r="A45" s="10">
        <v>26</v>
      </c>
      <c r="B45" s="10" t="s">
        <v>68</v>
      </c>
      <c r="C45" s="17">
        <v>49</v>
      </c>
      <c r="D45" s="17">
        <v>356</v>
      </c>
      <c r="E45" s="17">
        <v>0</v>
      </c>
      <c r="F45" s="17">
        <v>0</v>
      </c>
      <c r="G45" s="24">
        <f t="shared" si="4"/>
        <v>0</v>
      </c>
      <c r="H45" s="24">
        <f t="shared" si="5"/>
        <v>0</v>
      </c>
      <c r="I45" s="17">
        <v>0</v>
      </c>
      <c r="J45" s="17">
        <v>0</v>
      </c>
    </row>
    <row r="46" spans="1:10" s="3" customFormat="1" x14ac:dyDescent="0.25">
      <c r="A46" s="10">
        <v>27</v>
      </c>
      <c r="B46" s="10" t="s">
        <v>69</v>
      </c>
      <c r="C46" s="17">
        <v>49</v>
      </c>
      <c r="D46" s="17">
        <v>353</v>
      </c>
      <c r="E46" s="17">
        <v>0</v>
      </c>
      <c r="F46" s="17">
        <v>0</v>
      </c>
      <c r="G46" s="24">
        <f t="shared" si="4"/>
        <v>0</v>
      </c>
      <c r="H46" s="24">
        <f t="shared" si="5"/>
        <v>0</v>
      </c>
      <c r="I46" s="17">
        <v>0</v>
      </c>
      <c r="J46" s="17">
        <v>0</v>
      </c>
    </row>
    <row r="47" spans="1:10" s="3" customFormat="1" x14ac:dyDescent="0.25">
      <c r="A47" s="10">
        <v>28</v>
      </c>
      <c r="B47" s="10" t="s">
        <v>70</v>
      </c>
      <c r="C47" s="17">
        <v>5</v>
      </c>
      <c r="D47" s="17">
        <v>6</v>
      </c>
      <c r="E47" s="17">
        <v>2</v>
      </c>
      <c r="F47" s="17">
        <v>2</v>
      </c>
      <c r="G47" s="24">
        <f t="shared" si="4"/>
        <v>40</v>
      </c>
      <c r="H47" s="24">
        <f t="shared" si="5"/>
        <v>33.333333333333329</v>
      </c>
      <c r="I47" s="17">
        <v>13</v>
      </c>
      <c r="J47" s="17">
        <v>70</v>
      </c>
    </row>
    <row r="48" spans="1:10" s="3" customFormat="1" x14ac:dyDescent="0.25">
      <c r="A48" s="10">
        <v>29</v>
      </c>
      <c r="B48" s="10" t="s">
        <v>71</v>
      </c>
      <c r="C48" s="17">
        <v>2</v>
      </c>
      <c r="D48" s="17">
        <v>3</v>
      </c>
      <c r="E48" s="17">
        <v>1</v>
      </c>
      <c r="F48" s="17">
        <v>0</v>
      </c>
      <c r="G48" s="24">
        <f t="shared" si="4"/>
        <v>50</v>
      </c>
      <c r="H48" s="24">
        <f t="shared" si="5"/>
        <v>0</v>
      </c>
      <c r="I48" s="17">
        <v>7</v>
      </c>
      <c r="J48" s="17">
        <v>40</v>
      </c>
    </row>
    <row r="49" spans="1:10" s="3" customFormat="1" x14ac:dyDescent="0.25">
      <c r="A49" s="10">
        <v>30</v>
      </c>
      <c r="B49" s="10" t="s">
        <v>72</v>
      </c>
      <c r="C49" s="17">
        <v>4</v>
      </c>
      <c r="D49" s="17">
        <v>33</v>
      </c>
      <c r="E49" s="17">
        <v>5</v>
      </c>
      <c r="F49" s="17">
        <v>0</v>
      </c>
      <c r="G49" s="24">
        <f t="shared" si="4"/>
        <v>125</v>
      </c>
      <c r="H49" s="24">
        <f t="shared" si="5"/>
        <v>0</v>
      </c>
      <c r="I49" s="17">
        <v>5</v>
      </c>
      <c r="J49" s="17">
        <v>60</v>
      </c>
    </row>
    <row r="50" spans="1:10" s="3" customFormat="1" x14ac:dyDescent="0.25">
      <c r="A50" s="10">
        <v>31</v>
      </c>
      <c r="B50" s="10" t="s">
        <v>73</v>
      </c>
      <c r="C50" s="17">
        <v>93</v>
      </c>
      <c r="D50" s="17">
        <v>700</v>
      </c>
      <c r="E50" s="17">
        <v>0</v>
      </c>
      <c r="F50" s="17">
        <v>0</v>
      </c>
      <c r="G50" s="24">
        <f t="shared" si="4"/>
        <v>0</v>
      </c>
      <c r="H50" s="24">
        <f t="shared" si="5"/>
        <v>0</v>
      </c>
      <c r="I50" s="17">
        <v>0</v>
      </c>
      <c r="J50" s="17">
        <v>0</v>
      </c>
    </row>
    <row r="51" spans="1:10" s="3" customFormat="1" x14ac:dyDescent="0.25">
      <c r="A51" s="10">
        <v>32</v>
      </c>
      <c r="B51" s="10" t="s">
        <v>74</v>
      </c>
      <c r="C51" s="17">
        <v>13</v>
      </c>
      <c r="D51" s="17">
        <v>100</v>
      </c>
      <c r="E51" s="17">
        <v>0</v>
      </c>
      <c r="F51" s="17">
        <v>0</v>
      </c>
      <c r="G51" s="24">
        <f t="shared" si="4"/>
        <v>0</v>
      </c>
      <c r="H51" s="24">
        <f t="shared" si="5"/>
        <v>0</v>
      </c>
      <c r="I51" s="17">
        <v>0</v>
      </c>
      <c r="J51" s="17">
        <v>0</v>
      </c>
    </row>
    <row r="52" spans="1:10" s="3" customFormat="1" x14ac:dyDescent="0.25">
      <c r="A52" s="10">
        <v>33</v>
      </c>
      <c r="B52" s="10" t="s">
        <v>75</v>
      </c>
      <c r="C52" s="17">
        <v>14</v>
      </c>
      <c r="D52" s="17">
        <v>120</v>
      </c>
      <c r="E52" s="17">
        <v>0</v>
      </c>
      <c r="F52" s="17">
        <v>0</v>
      </c>
      <c r="G52" s="24">
        <f t="shared" si="4"/>
        <v>0</v>
      </c>
      <c r="H52" s="24">
        <f t="shared" si="5"/>
        <v>0</v>
      </c>
      <c r="I52" s="17">
        <v>1</v>
      </c>
      <c r="J52" s="17">
        <v>15</v>
      </c>
    </row>
    <row r="53" spans="1:10" s="3" customFormat="1" x14ac:dyDescent="0.25">
      <c r="A53" s="10">
        <v>34</v>
      </c>
      <c r="B53" s="10" t="s">
        <v>76</v>
      </c>
      <c r="C53" s="17">
        <v>5</v>
      </c>
      <c r="D53" s="17">
        <v>24</v>
      </c>
      <c r="E53" s="17">
        <v>0</v>
      </c>
      <c r="F53" s="17">
        <v>0</v>
      </c>
      <c r="G53" s="24">
        <f t="shared" si="4"/>
        <v>0</v>
      </c>
      <c r="H53" s="24">
        <f t="shared" si="5"/>
        <v>0</v>
      </c>
      <c r="I53" s="17">
        <v>15</v>
      </c>
      <c r="J53" s="17">
        <v>144</v>
      </c>
    </row>
    <row r="54" spans="1:10" s="3" customFormat="1" x14ac:dyDescent="0.25">
      <c r="A54" s="10">
        <v>35</v>
      </c>
      <c r="B54" s="10" t="s">
        <v>77</v>
      </c>
      <c r="C54" s="17">
        <v>1</v>
      </c>
      <c r="D54" s="17">
        <v>8</v>
      </c>
      <c r="E54" s="17">
        <v>1</v>
      </c>
      <c r="F54" s="17">
        <v>1</v>
      </c>
      <c r="G54" s="24">
        <f t="shared" si="4"/>
        <v>100</v>
      </c>
      <c r="H54" s="24">
        <f t="shared" si="5"/>
        <v>12.5</v>
      </c>
      <c r="I54" s="17">
        <v>5</v>
      </c>
      <c r="J54" s="17">
        <v>33</v>
      </c>
    </row>
    <row r="55" spans="1:10" s="3" customFormat="1" x14ac:dyDescent="0.25">
      <c r="A55" s="10">
        <v>36</v>
      </c>
      <c r="B55" s="10" t="s">
        <v>78</v>
      </c>
      <c r="C55" s="17">
        <v>113</v>
      </c>
      <c r="D55" s="17">
        <v>1486</v>
      </c>
      <c r="E55" s="17">
        <v>23</v>
      </c>
      <c r="F55" s="17">
        <v>395</v>
      </c>
      <c r="G55" s="24">
        <f t="shared" si="4"/>
        <v>20.353982300884958</v>
      </c>
      <c r="H55" s="24">
        <f t="shared" si="5"/>
        <v>26.581426648721401</v>
      </c>
      <c r="I55" s="17">
        <v>109</v>
      </c>
      <c r="J55" s="17">
        <v>1569</v>
      </c>
    </row>
    <row r="56" spans="1:10" s="3" customFormat="1" x14ac:dyDescent="0.25">
      <c r="A56" s="10">
        <v>37</v>
      </c>
      <c r="B56" s="10" t="s">
        <v>79</v>
      </c>
      <c r="C56" s="17">
        <v>3</v>
      </c>
      <c r="D56" s="17">
        <v>11</v>
      </c>
      <c r="E56" s="17">
        <v>0</v>
      </c>
      <c r="F56" s="17">
        <v>0</v>
      </c>
      <c r="G56" s="24">
        <f t="shared" si="4"/>
        <v>0</v>
      </c>
      <c r="H56" s="24">
        <f t="shared" si="5"/>
        <v>0</v>
      </c>
      <c r="I56" s="17">
        <v>0</v>
      </c>
      <c r="J56" s="17">
        <v>0</v>
      </c>
    </row>
    <row r="57" spans="1:10" s="3" customFormat="1" x14ac:dyDescent="0.25">
      <c r="A57" s="10">
        <v>38</v>
      </c>
      <c r="B57" s="10" t="s">
        <v>80</v>
      </c>
      <c r="C57" s="17">
        <v>0</v>
      </c>
      <c r="D57" s="17">
        <v>0</v>
      </c>
      <c r="E57" s="17">
        <v>0</v>
      </c>
      <c r="F57" s="17">
        <v>0</v>
      </c>
      <c r="G57" s="24">
        <v>0</v>
      </c>
      <c r="H57" s="24">
        <v>0</v>
      </c>
      <c r="I57" s="17">
        <v>0</v>
      </c>
      <c r="J57" s="17">
        <v>0</v>
      </c>
    </row>
    <row r="58" spans="1:10" ht="19.5" x14ac:dyDescent="0.4">
      <c r="A58" s="69" t="s">
        <v>55</v>
      </c>
      <c r="B58" s="70"/>
      <c r="C58" s="28">
        <f>SUM(C36:C57)</f>
        <v>2826</v>
      </c>
      <c r="D58" s="28">
        <f>SUM(D36:D57)</f>
        <v>22190</v>
      </c>
      <c r="E58" s="28">
        <f>SUM(E36:E57)</f>
        <v>692</v>
      </c>
      <c r="F58" s="28">
        <f>SUM(F36:F57)</f>
        <v>6029</v>
      </c>
      <c r="G58" s="29">
        <f t="shared" si="4"/>
        <v>24.486907289455058</v>
      </c>
      <c r="H58" s="29">
        <f t="shared" si="5"/>
        <v>27.169896349707074</v>
      </c>
      <c r="I58" s="28">
        <f>SUM(I36:I57)</f>
        <v>5113</v>
      </c>
      <c r="J58" s="28">
        <f>SUM(J36:J57)</f>
        <v>52612</v>
      </c>
    </row>
    <row r="59" spans="1:10" s="5" customFormat="1" ht="19.5" x14ac:dyDescent="0.4">
      <c r="A59" s="11"/>
      <c r="B59" s="59" t="s">
        <v>98</v>
      </c>
      <c r="C59" s="59"/>
      <c r="D59" s="59"/>
      <c r="E59" s="59"/>
      <c r="F59" s="59"/>
      <c r="G59" s="59"/>
      <c r="H59" s="59"/>
      <c r="I59" s="59"/>
      <c r="J59" s="59"/>
    </row>
    <row r="60" spans="1:10" s="3" customFormat="1" x14ac:dyDescent="0.25">
      <c r="A60" s="10">
        <v>39</v>
      </c>
      <c r="B60" s="10" t="s">
        <v>81</v>
      </c>
      <c r="C60" s="17">
        <v>0</v>
      </c>
      <c r="D60" s="17">
        <v>0</v>
      </c>
      <c r="E60" s="17">
        <v>0</v>
      </c>
      <c r="F60" s="17">
        <v>0</v>
      </c>
      <c r="G60" s="24">
        <v>0</v>
      </c>
      <c r="H60" s="24">
        <v>0</v>
      </c>
      <c r="I60" s="17">
        <v>0</v>
      </c>
      <c r="J60" s="17">
        <v>0</v>
      </c>
    </row>
    <row r="61" spans="1:10" s="3" customFormat="1" x14ac:dyDescent="0.25">
      <c r="A61" s="10">
        <v>40</v>
      </c>
      <c r="B61" s="10" t="s">
        <v>82</v>
      </c>
      <c r="C61" s="17">
        <v>0</v>
      </c>
      <c r="D61" s="17">
        <v>0</v>
      </c>
      <c r="E61" s="17">
        <v>0</v>
      </c>
      <c r="F61" s="17">
        <v>0</v>
      </c>
      <c r="G61" s="24">
        <v>0</v>
      </c>
      <c r="H61" s="24">
        <v>0</v>
      </c>
      <c r="I61" s="17">
        <v>0</v>
      </c>
      <c r="J61" s="17">
        <v>0</v>
      </c>
    </row>
    <row r="62" spans="1:10" s="3" customFormat="1" x14ac:dyDescent="0.25">
      <c r="A62" s="10">
        <v>41</v>
      </c>
      <c r="B62" s="10" t="s">
        <v>83</v>
      </c>
      <c r="C62" s="17">
        <v>0</v>
      </c>
      <c r="D62" s="17">
        <v>0</v>
      </c>
      <c r="E62" s="17">
        <v>0</v>
      </c>
      <c r="F62" s="17">
        <v>0</v>
      </c>
      <c r="G62" s="24">
        <v>0</v>
      </c>
      <c r="H62" s="24">
        <v>0</v>
      </c>
      <c r="I62" s="17">
        <v>0</v>
      </c>
      <c r="J62" s="17">
        <v>0</v>
      </c>
    </row>
    <row r="63" spans="1:10" s="3" customFormat="1" x14ac:dyDescent="0.25">
      <c r="A63" s="10">
        <v>42</v>
      </c>
      <c r="B63" s="10" t="s">
        <v>84</v>
      </c>
      <c r="C63" s="17">
        <v>0</v>
      </c>
      <c r="D63" s="17">
        <v>0</v>
      </c>
      <c r="E63" s="17">
        <v>0</v>
      </c>
      <c r="F63" s="17">
        <v>0</v>
      </c>
      <c r="G63" s="24">
        <v>0</v>
      </c>
      <c r="H63" s="24">
        <v>0</v>
      </c>
      <c r="I63" s="17">
        <v>0</v>
      </c>
      <c r="J63" s="17">
        <v>0</v>
      </c>
    </row>
    <row r="64" spans="1:10" s="3" customFormat="1" x14ac:dyDescent="0.25">
      <c r="A64" s="10">
        <v>43</v>
      </c>
      <c r="B64" s="10" t="s">
        <v>85</v>
      </c>
      <c r="C64" s="17">
        <v>0</v>
      </c>
      <c r="D64" s="17">
        <v>0</v>
      </c>
      <c r="E64" s="17">
        <v>0</v>
      </c>
      <c r="F64" s="17">
        <v>0</v>
      </c>
      <c r="G64" s="24">
        <v>0</v>
      </c>
      <c r="H64" s="24">
        <v>0</v>
      </c>
      <c r="I64" s="17">
        <v>0</v>
      </c>
      <c r="J64" s="17">
        <v>0</v>
      </c>
    </row>
    <row r="65" spans="1:10" s="3" customFormat="1" x14ac:dyDescent="0.25">
      <c r="A65" s="10">
        <v>44</v>
      </c>
      <c r="B65" s="10" t="s">
        <v>86</v>
      </c>
      <c r="C65" s="17">
        <v>0</v>
      </c>
      <c r="D65" s="17">
        <v>0</v>
      </c>
      <c r="E65" s="17">
        <v>0</v>
      </c>
      <c r="F65" s="17">
        <v>0</v>
      </c>
      <c r="G65" s="24">
        <v>0</v>
      </c>
      <c r="H65" s="24">
        <v>0</v>
      </c>
      <c r="I65" s="17">
        <v>0</v>
      </c>
      <c r="J65" s="17">
        <v>0</v>
      </c>
    </row>
    <row r="66" spans="1:10" s="3" customFormat="1" x14ac:dyDescent="0.25">
      <c r="A66" s="10">
        <v>45</v>
      </c>
      <c r="B66" s="10" t="s">
        <v>87</v>
      </c>
      <c r="C66" s="17">
        <v>0</v>
      </c>
      <c r="D66" s="17">
        <v>0</v>
      </c>
      <c r="E66" s="17">
        <v>0</v>
      </c>
      <c r="F66" s="17">
        <v>0</v>
      </c>
      <c r="G66" s="24">
        <v>0</v>
      </c>
      <c r="H66" s="24">
        <v>0</v>
      </c>
      <c r="I66" s="17">
        <v>1</v>
      </c>
      <c r="J66" s="17">
        <v>2</v>
      </c>
    </row>
    <row r="67" spans="1:10" s="3" customFormat="1" x14ac:dyDescent="0.25">
      <c r="A67" s="10">
        <v>46</v>
      </c>
      <c r="B67" s="10" t="s">
        <v>88</v>
      </c>
      <c r="C67" s="17">
        <v>0</v>
      </c>
      <c r="D67" s="17">
        <v>0</v>
      </c>
      <c r="E67" s="17">
        <v>0</v>
      </c>
      <c r="F67" s="17">
        <v>0</v>
      </c>
      <c r="G67" s="24">
        <v>0</v>
      </c>
      <c r="H67" s="24">
        <v>0</v>
      </c>
      <c r="I67" s="17">
        <v>0</v>
      </c>
      <c r="J67" s="17">
        <v>0</v>
      </c>
    </row>
    <row r="68" spans="1:10" s="3" customFormat="1" x14ac:dyDescent="0.25">
      <c r="A68" s="10">
        <v>47</v>
      </c>
      <c r="B68" s="10" t="s">
        <v>89</v>
      </c>
      <c r="C68" s="17">
        <v>0</v>
      </c>
      <c r="D68" s="17">
        <v>0</v>
      </c>
      <c r="E68" s="17">
        <v>0</v>
      </c>
      <c r="F68" s="17">
        <v>0</v>
      </c>
      <c r="G68" s="24">
        <v>0</v>
      </c>
      <c r="H68" s="24">
        <v>0</v>
      </c>
      <c r="I68" s="17">
        <v>0</v>
      </c>
      <c r="J68" s="17">
        <v>0</v>
      </c>
    </row>
    <row r="69" spans="1:10" ht="19.5" x14ac:dyDescent="0.4">
      <c r="A69" s="69" t="s">
        <v>55</v>
      </c>
      <c r="B69" s="70"/>
      <c r="C69" s="28">
        <f>SUM(C60:C68)</f>
        <v>0</v>
      </c>
      <c r="D69" s="28">
        <f>SUM(D60:D68)</f>
        <v>0</v>
      </c>
      <c r="E69" s="28">
        <f>SUM(E60:E68)</f>
        <v>0</v>
      </c>
      <c r="F69" s="28">
        <f>SUM(F60:F68)</f>
        <v>0</v>
      </c>
      <c r="G69" s="29">
        <v>0</v>
      </c>
      <c r="H69" s="29">
        <v>0</v>
      </c>
      <c r="I69" s="28">
        <f>SUM(I60:I68)</f>
        <v>1</v>
      </c>
      <c r="J69" s="28">
        <f>SUM(J60:J68)</f>
        <v>2</v>
      </c>
    </row>
    <row r="70" spans="1:10" s="5" customFormat="1" ht="19.5" hidden="1" x14ac:dyDescent="0.4">
      <c r="A70" s="11"/>
      <c r="B70" s="59" t="s">
        <v>17</v>
      </c>
      <c r="C70" s="59"/>
      <c r="D70" s="59"/>
      <c r="E70" s="59"/>
      <c r="F70" s="59"/>
      <c r="G70" s="59"/>
      <c r="H70" s="59"/>
      <c r="I70" s="59"/>
      <c r="J70" s="59"/>
    </row>
    <row r="71" spans="1:10" s="3" customFormat="1" ht="19.5" hidden="1" x14ac:dyDescent="0.4">
      <c r="A71" s="11">
        <v>49</v>
      </c>
      <c r="B71" s="11" t="s">
        <v>18</v>
      </c>
      <c r="C71" s="11">
        <v>0</v>
      </c>
      <c r="D71" s="11">
        <v>0</v>
      </c>
      <c r="E71" s="11">
        <v>0</v>
      </c>
      <c r="F71" s="11">
        <v>0</v>
      </c>
      <c r="G71" s="27" t="e">
        <f t="shared" ref="G71:H78" si="6">(E71/C71)*100</f>
        <v>#DIV/0!</v>
      </c>
      <c r="H71" s="27" t="e">
        <f t="shared" si="6"/>
        <v>#DIV/0!</v>
      </c>
      <c r="I71" s="11">
        <v>0</v>
      </c>
      <c r="J71" s="11">
        <v>0</v>
      </c>
    </row>
    <row r="72" spans="1:10" s="3" customFormat="1" ht="19.5" hidden="1" x14ac:dyDescent="0.4">
      <c r="A72" s="11">
        <v>50</v>
      </c>
      <c r="B72" s="11" t="s">
        <v>19</v>
      </c>
      <c r="C72" s="11">
        <v>0</v>
      </c>
      <c r="D72" s="11">
        <v>0</v>
      </c>
      <c r="E72" s="11">
        <v>0</v>
      </c>
      <c r="F72" s="11">
        <v>0</v>
      </c>
      <c r="G72" s="27" t="e">
        <f t="shared" si="6"/>
        <v>#DIV/0!</v>
      </c>
      <c r="H72" s="27" t="e">
        <f t="shared" si="6"/>
        <v>#DIV/0!</v>
      </c>
      <c r="I72" s="11">
        <v>0</v>
      </c>
      <c r="J72" s="11">
        <v>0</v>
      </c>
    </row>
    <row r="73" spans="1:10" s="3" customFormat="1" ht="19.5" hidden="1" x14ac:dyDescent="0.4">
      <c r="A73" s="11">
        <v>51</v>
      </c>
      <c r="B73" s="11" t="s">
        <v>20</v>
      </c>
      <c r="C73" s="11">
        <v>0</v>
      </c>
      <c r="D73" s="11">
        <v>0</v>
      </c>
      <c r="E73" s="11">
        <v>0</v>
      </c>
      <c r="F73" s="11">
        <v>0</v>
      </c>
      <c r="G73" s="27" t="e">
        <f t="shared" si="6"/>
        <v>#DIV/0!</v>
      </c>
      <c r="H73" s="27" t="e">
        <f t="shared" si="6"/>
        <v>#DIV/0!</v>
      </c>
      <c r="I73" s="11">
        <v>0</v>
      </c>
      <c r="J73" s="11">
        <v>0</v>
      </c>
    </row>
    <row r="74" spans="1:10" s="3" customFormat="1" ht="19.5" hidden="1" x14ac:dyDescent="0.4">
      <c r="A74" s="11">
        <v>52</v>
      </c>
      <c r="B74" s="11" t="s">
        <v>21</v>
      </c>
      <c r="C74" s="11">
        <v>0</v>
      </c>
      <c r="D74" s="11">
        <v>0</v>
      </c>
      <c r="E74" s="11">
        <v>0</v>
      </c>
      <c r="F74" s="11">
        <v>0</v>
      </c>
      <c r="G74" s="27" t="e">
        <f t="shared" si="6"/>
        <v>#DIV/0!</v>
      </c>
      <c r="H74" s="27" t="e">
        <f t="shared" si="6"/>
        <v>#DIV/0!</v>
      </c>
      <c r="I74" s="11">
        <v>0</v>
      </c>
      <c r="J74" s="11">
        <v>0</v>
      </c>
    </row>
    <row r="75" spans="1:10" s="3" customFormat="1" ht="19.5" hidden="1" x14ac:dyDescent="0.4">
      <c r="A75" s="11">
        <v>53</v>
      </c>
      <c r="B75" s="11" t="s">
        <v>22</v>
      </c>
      <c r="C75" s="11">
        <v>0</v>
      </c>
      <c r="D75" s="11">
        <v>0</v>
      </c>
      <c r="E75" s="11">
        <v>0</v>
      </c>
      <c r="F75" s="11">
        <v>0</v>
      </c>
      <c r="G75" s="27" t="e">
        <f t="shared" si="6"/>
        <v>#DIV/0!</v>
      </c>
      <c r="H75" s="27" t="e">
        <f t="shared" si="6"/>
        <v>#DIV/0!</v>
      </c>
      <c r="I75" s="11">
        <v>0</v>
      </c>
      <c r="J75" s="11">
        <v>0</v>
      </c>
    </row>
    <row r="76" spans="1:10" s="3" customFormat="1" ht="19.5" hidden="1" x14ac:dyDescent="0.4">
      <c r="A76" s="11">
        <v>54</v>
      </c>
      <c r="B76" s="11" t="s">
        <v>23</v>
      </c>
      <c r="C76" s="11">
        <v>0</v>
      </c>
      <c r="D76" s="11">
        <v>0</v>
      </c>
      <c r="E76" s="11">
        <v>0</v>
      </c>
      <c r="F76" s="11">
        <v>0</v>
      </c>
      <c r="G76" s="27" t="e">
        <f t="shared" si="6"/>
        <v>#DIV/0!</v>
      </c>
      <c r="H76" s="27" t="e">
        <f t="shared" si="6"/>
        <v>#DIV/0!</v>
      </c>
      <c r="I76" s="11">
        <v>0</v>
      </c>
      <c r="J76" s="11">
        <v>0</v>
      </c>
    </row>
    <row r="77" spans="1:10" s="3" customFormat="1" ht="19.5" hidden="1" x14ac:dyDescent="0.4">
      <c r="A77" s="58" t="s">
        <v>9</v>
      </c>
      <c r="B77" s="59"/>
      <c r="C77" s="11">
        <f>SUM(C71:C76)</f>
        <v>0</v>
      </c>
      <c r="D77" s="11">
        <f>SUM(D71:D76)</f>
        <v>0</v>
      </c>
      <c r="E77" s="11">
        <f>SUM(E71:E76)</f>
        <v>0</v>
      </c>
      <c r="F77" s="11">
        <f>SUM(F71:F76)</f>
        <v>0</v>
      </c>
      <c r="G77" s="27" t="e">
        <f t="shared" si="6"/>
        <v>#DIV/0!</v>
      </c>
      <c r="H77" s="27" t="e">
        <f t="shared" si="6"/>
        <v>#DIV/0!</v>
      </c>
      <c r="I77" s="11">
        <f>SUM(I71:I76)</f>
        <v>0</v>
      </c>
      <c r="J77" s="11">
        <f>SUM(J71:J76)</f>
        <v>0</v>
      </c>
    </row>
    <row r="78" spans="1:10" s="3" customFormat="1" ht="19.5" x14ac:dyDescent="0.4">
      <c r="A78" s="69" t="s">
        <v>56</v>
      </c>
      <c r="B78" s="70"/>
      <c r="C78" s="18">
        <f>SUM(C22+C25+C30+C34+C58+C69+C77)</f>
        <v>16928</v>
      </c>
      <c r="D78" s="18">
        <f>SUM(D22+D25+D30+D34+D58+D69+D77)</f>
        <v>62583</v>
      </c>
      <c r="E78" s="18">
        <f>SUM(E22+E25+E30+E34+E58+E69+E77)</f>
        <v>10339</v>
      </c>
      <c r="F78" s="18">
        <f>SUM(F22+F25+F30+F34+F58+F69+F77)</f>
        <v>29570</v>
      </c>
      <c r="G78" s="25">
        <f t="shared" si="6"/>
        <v>61.076323251417776</v>
      </c>
      <c r="H78" s="25">
        <f t="shared" si="6"/>
        <v>47.249252992026591</v>
      </c>
      <c r="I78" s="18">
        <f>SUM(I22+I25+I30+I34+I58+I69+I77)</f>
        <v>44751</v>
      </c>
      <c r="J78" s="18">
        <f>SUM(J22+J25+J30+J34+J58+J69+J77)</f>
        <v>281536</v>
      </c>
    </row>
    <row r="79" spans="1:10" s="3" customFormat="1" x14ac:dyDescent="0.25">
      <c r="A79" s="21"/>
      <c r="B79" s="20" t="s">
        <v>90</v>
      </c>
      <c r="C79" s="21"/>
      <c r="D79" s="21"/>
      <c r="E79" s="21"/>
      <c r="F79" s="21"/>
      <c r="G79" s="21"/>
      <c r="H79" s="21"/>
      <c r="I79" s="21"/>
      <c r="J79" s="21"/>
    </row>
    <row r="80" spans="1:10" x14ac:dyDescent="0.25">
      <c r="A80" s="22"/>
      <c r="B80" s="20" t="s">
        <v>91</v>
      </c>
      <c r="C80" s="22"/>
      <c r="D80" s="23"/>
      <c r="E80" s="22"/>
      <c r="F80" s="23"/>
      <c r="G80" s="23"/>
      <c r="H80" s="23"/>
      <c r="I80" s="22"/>
      <c r="J80" s="23"/>
    </row>
  </sheetData>
  <mergeCells count="24">
    <mergeCell ref="B70:J70"/>
    <mergeCell ref="A77:B77"/>
    <mergeCell ref="A78:B78"/>
    <mergeCell ref="A22:B22"/>
    <mergeCell ref="A25:B25"/>
    <mergeCell ref="A30:B30"/>
    <mergeCell ref="A34:B34"/>
    <mergeCell ref="A58:B58"/>
    <mergeCell ref="A69:B69"/>
    <mergeCell ref="B23:J23"/>
    <mergeCell ref="B26:J26"/>
    <mergeCell ref="B31:J31"/>
    <mergeCell ref="B35:J35"/>
    <mergeCell ref="B59:J59"/>
    <mergeCell ref="C10:J10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55000000000000004" top="0.59055118110236227" bottom="0.59055118110236227" header="0" footer="0"/>
  <pageSetup paperSize="9" scale="6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80"/>
  <sheetViews>
    <sheetView view="pageBreakPreview" zoomScale="90" zoomScaleSheetLayoutView="90" workbookViewId="0">
      <selection activeCell="A4" sqref="A4:J4"/>
    </sheetView>
  </sheetViews>
  <sheetFormatPr defaultRowHeight="15" x14ac:dyDescent="0.25"/>
  <cols>
    <col min="1" max="1" width="6.42578125" customWidth="1"/>
    <col min="2" max="2" width="31" customWidth="1"/>
    <col min="3" max="3" width="13.5703125" customWidth="1"/>
    <col min="4" max="4" width="15.7109375" style="2" customWidth="1"/>
    <col min="5" max="5" width="13.7109375" customWidth="1"/>
    <col min="6" max="6" width="13.5703125" style="2" customWidth="1"/>
    <col min="7" max="7" width="9.5703125" style="2" customWidth="1"/>
    <col min="8" max="8" width="9.140625" style="2" customWidth="1"/>
    <col min="9" max="9" width="13.140625" customWidth="1"/>
    <col min="10" max="10" width="14.85546875" style="2" customWidth="1"/>
    <col min="11" max="14" width="9.140625" customWidth="1"/>
  </cols>
  <sheetData>
    <row r="1" spans="1:10" ht="27" customHeight="1" x14ac:dyDescent="0.5">
      <c r="A1" s="49" t="s">
        <v>36</v>
      </c>
      <c r="B1" s="49"/>
      <c r="C1" s="49"/>
      <c r="D1" s="49"/>
      <c r="E1" s="49"/>
      <c r="F1" s="49"/>
      <c r="G1" s="49"/>
      <c r="H1" s="49"/>
      <c r="I1" s="49"/>
      <c r="J1" s="49"/>
    </row>
    <row r="3" spans="1:10" ht="22.5" x14ac:dyDescent="0.25">
      <c r="A3" s="50" t="str">
        <f>ACP!A3</f>
        <v>Bankwise Statement Showing Target, Disbursement &amp; Outstanding Under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22.5" x14ac:dyDescent="0.25">
      <c r="A4" s="50" t="s">
        <v>94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ht="19.5" hidden="1" x14ac:dyDescent="0.4">
      <c r="A5" s="7"/>
      <c r="B5" s="8"/>
      <c r="C5" s="12"/>
      <c r="D5" s="13"/>
      <c r="E5" s="7"/>
      <c r="F5" s="13"/>
      <c r="G5" s="15"/>
      <c r="H5" s="15"/>
      <c r="I5" s="12"/>
      <c r="J5" s="14"/>
    </row>
    <row r="6" spans="1:10" ht="19.5" x14ac:dyDescent="0.4">
      <c r="A6" s="30" t="s">
        <v>37</v>
      </c>
      <c r="B6" s="31"/>
      <c r="C6" s="32"/>
      <c r="D6" s="35"/>
      <c r="E6" s="36"/>
      <c r="F6" s="35"/>
      <c r="G6" s="35"/>
      <c r="H6" s="35"/>
      <c r="I6" s="32"/>
      <c r="J6" s="43" t="s">
        <v>1</v>
      </c>
    </row>
    <row r="7" spans="1:10" ht="15.75" customHeight="1" x14ac:dyDescent="0.25">
      <c r="A7" s="55" t="s">
        <v>2</v>
      </c>
      <c r="B7" s="52" t="s">
        <v>3</v>
      </c>
      <c r="C7" s="47" t="str">
        <f>ACP!C7</f>
        <v>Disbursement Target 2025 - 26</v>
      </c>
      <c r="D7" s="51"/>
      <c r="E7" s="47" t="s">
        <v>4</v>
      </c>
      <c r="F7" s="48"/>
      <c r="G7" s="47" t="s">
        <v>5</v>
      </c>
      <c r="H7" s="51"/>
      <c r="I7" s="47" t="s">
        <v>6</v>
      </c>
      <c r="J7" s="51"/>
    </row>
    <row r="8" spans="1:10" ht="31.5" customHeight="1" x14ac:dyDescent="0.25">
      <c r="A8" s="56"/>
      <c r="B8" s="53"/>
      <c r="C8" s="51"/>
      <c r="D8" s="51"/>
      <c r="E8" s="48"/>
      <c r="F8" s="48"/>
      <c r="G8" s="51"/>
      <c r="H8" s="51"/>
      <c r="I8" s="48"/>
      <c r="J8" s="48"/>
    </row>
    <row r="9" spans="1:10" ht="15.75" x14ac:dyDescent="0.25">
      <c r="A9" s="57"/>
      <c r="B9" s="54"/>
      <c r="C9" s="1" t="s">
        <v>7</v>
      </c>
      <c r="D9" s="6" t="s">
        <v>8</v>
      </c>
      <c r="E9" s="1" t="s">
        <v>7</v>
      </c>
      <c r="F9" s="6" t="s">
        <v>8</v>
      </c>
      <c r="G9" s="6" t="s">
        <v>7</v>
      </c>
      <c r="H9" s="6" t="s">
        <v>8</v>
      </c>
      <c r="I9" s="1" t="s">
        <v>7</v>
      </c>
      <c r="J9" s="6" t="s">
        <v>8</v>
      </c>
    </row>
    <row r="10" spans="1:10" ht="19.5" x14ac:dyDescent="0.4">
      <c r="A10" s="9"/>
      <c r="B10" s="8" t="s">
        <v>41</v>
      </c>
      <c r="C10" s="67"/>
      <c r="D10" s="67"/>
      <c r="E10" s="67"/>
      <c r="F10" s="67"/>
      <c r="G10" s="67"/>
      <c r="H10" s="67"/>
      <c r="I10" s="67"/>
      <c r="J10" s="67"/>
    </row>
    <row r="11" spans="1:10" s="3" customFormat="1" x14ac:dyDescent="0.25">
      <c r="A11" s="10">
        <v>1</v>
      </c>
      <c r="B11" s="10" t="s">
        <v>42</v>
      </c>
      <c r="C11" s="17">
        <v>7184</v>
      </c>
      <c r="D11" s="17">
        <v>75661</v>
      </c>
      <c r="E11" s="17">
        <v>857</v>
      </c>
      <c r="F11" s="17">
        <v>4931</v>
      </c>
      <c r="G11" s="24">
        <f t="shared" ref="G11:G22" si="0">(E11/C11)*100</f>
        <v>11.929287305122495</v>
      </c>
      <c r="H11" s="24">
        <f t="shared" ref="H11:H22" si="1">(F11/D11)*100</f>
        <v>6.5172281624615049</v>
      </c>
      <c r="I11" s="17">
        <v>98134</v>
      </c>
      <c r="J11" s="17">
        <v>1016121</v>
      </c>
    </row>
    <row r="12" spans="1:10" s="3" customFormat="1" x14ac:dyDescent="0.25">
      <c r="A12" s="10">
        <v>2</v>
      </c>
      <c r="B12" s="10" t="s">
        <v>43</v>
      </c>
      <c r="C12" s="17">
        <v>4105</v>
      </c>
      <c r="D12" s="17">
        <v>45962</v>
      </c>
      <c r="E12" s="17">
        <v>2434</v>
      </c>
      <c r="F12" s="17">
        <v>33783</v>
      </c>
      <c r="G12" s="24">
        <f t="shared" si="0"/>
        <v>59.293544457978072</v>
      </c>
      <c r="H12" s="24">
        <f t="shared" si="1"/>
        <v>73.502023410643574</v>
      </c>
      <c r="I12" s="17">
        <v>35832</v>
      </c>
      <c r="J12" s="17">
        <v>398814</v>
      </c>
    </row>
    <row r="13" spans="1:10" s="3" customFormat="1" x14ac:dyDescent="0.25">
      <c r="A13" s="10">
        <v>3</v>
      </c>
      <c r="B13" s="10" t="s">
        <v>44</v>
      </c>
      <c r="C13" s="17">
        <v>902</v>
      </c>
      <c r="D13" s="17">
        <v>10013</v>
      </c>
      <c r="E13" s="17">
        <v>595</v>
      </c>
      <c r="F13" s="17">
        <v>7607</v>
      </c>
      <c r="G13" s="24">
        <f t="shared" si="0"/>
        <v>65.964523281596456</v>
      </c>
      <c r="H13" s="24">
        <f t="shared" si="1"/>
        <v>75.971237391391185</v>
      </c>
      <c r="I13" s="17">
        <v>5621</v>
      </c>
      <c r="J13" s="17">
        <v>73923</v>
      </c>
    </row>
    <row r="14" spans="1:10" s="3" customFormat="1" x14ac:dyDescent="0.25">
      <c r="A14" s="10">
        <v>4</v>
      </c>
      <c r="B14" s="10" t="s">
        <v>45</v>
      </c>
      <c r="C14" s="17">
        <v>2341</v>
      </c>
      <c r="D14" s="17">
        <v>27638</v>
      </c>
      <c r="E14" s="17">
        <v>1018</v>
      </c>
      <c r="F14" s="17">
        <v>11322</v>
      </c>
      <c r="G14" s="24">
        <f t="shared" si="0"/>
        <v>43.485689876121313</v>
      </c>
      <c r="H14" s="24">
        <f t="shared" si="1"/>
        <v>40.965337578696001</v>
      </c>
      <c r="I14" s="17">
        <v>17837</v>
      </c>
      <c r="J14" s="17">
        <v>165796</v>
      </c>
    </row>
    <row r="15" spans="1:10" s="3" customFormat="1" x14ac:dyDescent="0.25">
      <c r="A15" s="10">
        <v>5</v>
      </c>
      <c r="B15" s="10" t="s">
        <v>46</v>
      </c>
      <c r="C15" s="17">
        <v>5633</v>
      </c>
      <c r="D15" s="17">
        <v>51174</v>
      </c>
      <c r="E15" s="17">
        <v>3101</v>
      </c>
      <c r="F15" s="17">
        <v>32420</v>
      </c>
      <c r="G15" s="24">
        <f t="shared" si="0"/>
        <v>55.050594709746136</v>
      </c>
      <c r="H15" s="24">
        <f t="shared" si="1"/>
        <v>63.352483683120333</v>
      </c>
      <c r="I15" s="17">
        <v>26540</v>
      </c>
      <c r="J15" s="17">
        <v>266429</v>
      </c>
    </row>
    <row r="16" spans="1:10" s="3" customFormat="1" x14ac:dyDescent="0.25">
      <c r="A16" s="10">
        <v>6</v>
      </c>
      <c r="B16" s="10" t="s">
        <v>47</v>
      </c>
      <c r="C16" s="17">
        <v>1685</v>
      </c>
      <c r="D16" s="17">
        <v>25955</v>
      </c>
      <c r="E16" s="17">
        <v>1553</v>
      </c>
      <c r="F16" s="17">
        <v>27669</v>
      </c>
      <c r="G16" s="24">
        <f t="shared" si="0"/>
        <v>92.166172106824931</v>
      </c>
      <c r="H16" s="24">
        <f t="shared" si="1"/>
        <v>106.6037372375265</v>
      </c>
      <c r="I16" s="17">
        <v>13553</v>
      </c>
      <c r="J16" s="17">
        <v>190088</v>
      </c>
    </row>
    <row r="17" spans="1:10" s="3" customFormat="1" x14ac:dyDescent="0.25">
      <c r="A17" s="10">
        <v>7</v>
      </c>
      <c r="B17" s="10" t="s">
        <v>48</v>
      </c>
      <c r="C17" s="17">
        <v>1370</v>
      </c>
      <c r="D17" s="17">
        <v>19190</v>
      </c>
      <c r="E17" s="17">
        <v>371</v>
      </c>
      <c r="F17" s="17">
        <v>4974</v>
      </c>
      <c r="G17" s="24">
        <f t="shared" si="0"/>
        <v>27.080291970802921</v>
      </c>
      <c r="H17" s="24">
        <f t="shared" si="1"/>
        <v>25.919749869723812</v>
      </c>
      <c r="I17" s="17">
        <v>6975</v>
      </c>
      <c r="J17" s="17">
        <v>85268</v>
      </c>
    </row>
    <row r="18" spans="1:10" s="3" customFormat="1" x14ac:dyDescent="0.25">
      <c r="A18" s="10">
        <v>8</v>
      </c>
      <c r="B18" s="10" t="s">
        <v>49</v>
      </c>
      <c r="C18" s="17">
        <v>2646</v>
      </c>
      <c r="D18" s="17">
        <v>31803</v>
      </c>
      <c r="E18" s="17">
        <v>1913</v>
      </c>
      <c r="F18" s="17">
        <v>27683</v>
      </c>
      <c r="G18" s="24">
        <f t="shared" si="0"/>
        <v>72.297808012093725</v>
      </c>
      <c r="H18" s="24">
        <f t="shared" si="1"/>
        <v>87.045247303713495</v>
      </c>
      <c r="I18" s="17">
        <v>20035</v>
      </c>
      <c r="J18" s="17">
        <v>223108</v>
      </c>
    </row>
    <row r="19" spans="1:10" s="3" customFormat="1" x14ac:dyDescent="0.25">
      <c r="A19" s="10">
        <v>9</v>
      </c>
      <c r="B19" s="10" t="s">
        <v>50</v>
      </c>
      <c r="C19" s="17">
        <v>114</v>
      </c>
      <c r="D19" s="17">
        <v>1586</v>
      </c>
      <c r="E19" s="17">
        <v>49</v>
      </c>
      <c r="F19" s="17">
        <v>789</v>
      </c>
      <c r="G19" s="24">
        <f t="shared" si="0"/>
        <v>42.982456140350877</v>
      </c>
      <c r="H19" s="24">
        <f t="shared" si="1"/>
        <v>49.747793190416139</v>
      </c>
      <c r="I19" s="17">
        <v>1211</v>
      </c>
      <c r="J19" s="17">
        <v>10966</v>
      </c>
    </row>
    <row r="20" spans="1:10" s="3" customFormat="1" x14ac:dyDescent="0.25">
      <c r="A20" s="10">
        <v>10</v>
      </c>
      <c r="B20" s="10" t="s">
        <v>51</v>
      </c>
      <c r="C20" s="17">
        <v>2130</v>
      </c>
      <c r="D20" s="17">
        <v>29372</v>
      </c>
      <c r="E20" s="17">
        <v>1346</v>
      </c>
      <c r="F20" s="17">
        <v>21927</v>
      </c>
      <c r="G20" s="24">
        <f t="shared" si="0"/>
        <v>63.192488262910793</v>
      </c>
      <c r="H20" s="24">
        <f t="shared" si="1"/>
        <v>74.652730491624681</v>
      </c>
      <c r="I20" s="17">
        <v>19962</v>
      </c>
      <c r="J20" s="17">
        <v>206226</v>
      </c>
    </row>
    <row r="21" spans="1:10" s="3" customFormat="1" x14ac:dyDescent="0.25">
      <c r="A21" s="10">
        <v>11</v>
      </c>
      <c r="B21" s="10" t="s">
        <v>52</v>
      </c>
      <c r="C21" s="17">
        <v>1580</v>
      </c>
      <c r="D21" s="17">
        <v>18076</v>
      </c>
      <c r="E21" s="17">
        <v>770</v>
      </c>
      <c r="F21" s="17">
        <v>7485</v>
      </c>
      <c r="G21" s="24">
        <f t="shared" si="0"/>
        <v>48.734177215189874</v>
      </c>
      <c r="H21" s="24">
        <f t="shared" si="1"/>
        <v>41.408497455189206</v>
      </c>
      <c r="I21" s="17">
        <v>9352</v>
      </c>
      <c r="J21" s="17">
        <v>89384</v>
      </c>
    </row>
    <row r="22" spans="1:10" ht="19.5" x14ac:dyDescent="0.4">
      <c r="A22" s="69" t="s">
        <v>55</v>
      </c>
      <c r="B22" s="70"/>
      <c r="C22" s="28">
        <f>SUM(C11:C21)</f>
        <v>29690</v>
      </c>
      <c r="D22" s="28">
        <f>SUM(D11:D21)</f>
        <v>336430</v>
      </c>
      <c r="E22" s="28">
        <f>SUM(E11:E21)</f>
        <v>14007</v>
      </c>
      <c r="F22" s="28">
        <f>SUM(F11:F21)</f>
        <v>180590</v>
      </c>
      <c r="G22" s="29">
        <f t="shared" si="0"/>
        <v>47.177500842034355</v>
      </c>
      <c r="H22" s="29">
        <f t="shared" si="1"/>
        <v>53.678328329816004</v>
      </c>
      <c r="I22" s="28">
        <f>SUM(I11:I21)</f>
        <v>255052</v>
      </c>
      <c r="J22" s="28">
        <f>SUM(J11:J21)</f>
        <v>2726123</v>
      </c>
    </row>
    <row r="23" spans="1:10" s="5" customFormat="1" ht="19.5" x14ac:dyDescent="0.4">
      <c r="A23" s="11"/>
      <c r="B23" s="59" t="s">
        <v>53</v>
      </c>
      <c r="C23" s="59"/>
      <c r="D23" s="59"/>
      <c r="E23" s="59"/>
      <c r="F23" s="59"/>
      <c r="G23" s="59"/>
      <c r="H23" s="59"/>
      <c r="I23" s="59"/>
      <c r="J23" s="59"/>
    </row>
    <row r="24" spans="1:10" s="3" customFormat="1" x14ac:dyDescent="0.25">
      <c r="A24" s="10">
        <v>12</v>
      </c>
      <c r="B24" s="10" t="s">
        <v>54</v>
      </c>
      <c r="C24" s="17">
        <v>24119</v>
      </c>
      <c r="D24" s="17">
        <v>242835</v>
      </c>
      <c r="E24" s="17">
        <v>19329</v>
      </c>
      <c r="F24" s="17">
        <v>221805</v>
      </c>
      <c r="G24" s="24">
        <f>(E24/C24)*100</f>
        <v>80.140138480036484</v>
      </c>
      <c r="H24" s="24">
        <f>(F24/D24)*100</f>
        <v>91.339798628698503</v>
      </c>
      <c r="I24" s="17">
        <v>149703</v>
      </c>
      <c r="J24" s="17">
        <v>1975435</v>
      </c>
    </row>
    <row r="25" spans="1:10" ht="19.5" x14ac:dyDescent="0.4">
      <c r="A25" s="69" t="s">
        <v>55</v>
      </c>
      <c r="B25" s="70"/>
      <c r="C25" s="28">
        <f>SUM(C24:C24)</f>
        <v>24119</v>
      </c>
      <c r="D25" s="28">
        <f>SUM(D24:D24)</f>
        <v>242835</v>
      </c>
      <c r="E25" s="28">
        <f>SUM(E24:E24)</f>
        <v>19329</v>
      </c>
      <c r="F25" s="28">
        <f>SUM(F24:F24)</f>
        <v>221805</v>
      </c>
      <c r="G25" s="29">
        <f>(E25/C25)*100</f>
        <v>80.140138480036484</v>
      </c>
      <c r="H25" s="29">
        <f>(F25/D25)*100</f>
        <v>91.339798628698503</v>
      </c>
      <c r="I25" s="28">
        <f>SUM(I24:I24)</f>
        <v>149703</v>
      </c>
      <c r="J25" s="28">
        <f>SUM(J24:J24)</f>
        <v>1975435</v>
      </c>
    </row>
    <row r="26" spans="1:10" s="5" customFormat="1" ht="19.5" x14ac:dyDescent="0.4">
      <c r="A26" s="11"/>
      <c r="B26" s="59" t="s">
        <v>95</v>
      </c>
      <c r="C26" s="59"/>
      <c r="D26" s="59"/>
      <c r="E26" s="59"/>
      <c r="F26" s="59"/>
      <c r="G26" s="59"/>
      <c r="H26" s="59"/>
      <c r="I26" s="59"/>
      <c r="J26" s="59"/>
    </row>
    <row r="27" spans="1:10" s="3" customFormat="1" x14ac:dyDescent="0.25">
      <c r="A27" s="10">
        <v>13</v>
      </c>
      <c r="B27" s="10" t="s">
        <v>11</v>
      </c>
      <c r="C27" s="17">
        <v>1926</v>
      </c>
      <c r="D27" s="17">
        <v>19569</v>
      </c>
      <c r="E27" s="17">
        <v>834</v>
      </c>
      <c r="F27" s="17">
        <v>9881</v>
      </c>
      <c r="G27" s="24">
        <f t="shared" ref="G27:H30" si="2">(E27/C27)*100</f>
        <v>43.302180685358252</v>
      </c>
      <c r="H27" s="24">
        <f t="shared" si="2"/>
        <v>50.493126884357906</v>
      </c>
      <c r="I27" s="17">
        <v>7762</v>
      </c>
      <c r="J27" s="17">
        <v>76357</v>
      </c>
    </row>
    <row r="28" spans="1:10" s="3" customFormat="1" hidden="1" x14ac:dyDescent="0.25">
      <c r="A28" s="10">
        <v>14</v>
      </c>
      <c r="B28" s="10" t="s">
        <v>12</v>
      </c>
      <c r="C28" s="17">
        <v>0</v>
      </c>
      <c r="D28" s="17">
        <v>0</v>
      </c>
      <c r="E28" s="17">
        <v>0</v>
      </c>
      <c r="F28" s="17">
        <v>0</v>
      </c>
      <c r="G28" s="24" t="e">
        <f t="shared" si="2"/>
        <v>#DIV/0!</v>
      </c>
      <c r="H28" s="24" t="e">
        <f t="shared" si="2"/>
        <v>#DIV/0!</v>
      </c>
      <c r="I28" s="17">
        <v>0</v>
      </c>
      <c r="J28" s="17">
        <v>0</v>
      </c>
    </row>
    <row r="29" spans="1:10" s="3" customFormat="1" x14ac:dyDescent="0.25">
      <c r="A29" s="10">
        <v>14</v>
      </c>
      <c r="B29" s="10" t="s">
        <v>13</v>
      </c>
      <c r="C29" s="17">
        <v>0</v>
      </c>
      <c r="D29" s="17">
        <v>0</v>
      </c>
      <c r="E29" s="17">
        <v>0</v>
      </c>
      <c r="F29" s="17">
        <v>0</v>
      </c>
      <c r="G29" s="24">
        <v>0</v>
      </c>
      <c r="H29" s="24">
        <v>0</v>
      </c>
      <c r="I29" s="17">
        <v>0</v>
      </c>
      <c r="J29" s="17">
        <v>0</v>
      </c>
    </row>
    <row r="30" spans="1:10" ht="19.5" x14ac:dyDescent="0.4">
      <c r="A30" s="69" t="s">
        <v>55</v>
      </c>
      <c r="B30" s="70"/>
      <c r="C30" s="28">
        <f>SUM(C27:C29)</f>
        <v>1926</v>
      </c>
      <c r="D30" s="28">
        <f>SUM(D27:D29)</f>
        <v>19569</v>
      </c>
      <c r="E30" s="28">
        <f>SUM(E27:E29)</f>
        <v>834</v>
      </c>
      <c r="F30" s="28">
        <f>SUM(F27:F29)</f>
        <v>9881</v>
      </c>
      <c r="G30" s="29">
        <f t="shared" si="2"/>
        <v>43.302180685358252</v>
      </c>
      <c r="H30" s="29">
        <f t="shared" si="2"/>
        <v>50.493126884357906</v>
      </c>
      <c r="I30" s="28">
        <f>SUM(I27:I29)</f>
        <v>7762</v>
      </c>
      <c r="J30" s="28">
        <f>SUM(J27:J29)</f>
        <v>76357</v>
      </c>
    </row>
    <row r="31" spans="1:10" s="5" customFormat="1" ht="19.5" x14ac:dyDescent="0.4">
      <c r="A31" s="11"/>
      <c r="B31" s="59" t="s">
        <v>96</v>
      </c>
      <c r="C31" s="59"/>
      <c r="D31" s="59"/>
      <c r="E31" s="59"/>
      <c r="F31" s="59"/>
      <c r="G31" s="59"/>
      <c r="H31" s="59"/>
      <c r="I31" s="59"/>
      <c r="J31" s="59"/>
    </row>
    <row r="32" spans="1:10" s="3" customFormat="1" x14ac:dyDescent="0.25">
      <c r="A32" s="10">
        <v>15</v>
      </c>
      <c r="B32" s="10" t="s">
        <v>57</v>
      </c>
      <c r="C32" s="17">
        <v>1190</v>
      </c>
      <c r="D32" s="17">
        <v>17978</v>
      </c>
      <c r="E32" s="17">
        <v>1627</v>
      </c>
      <c r="F32" s="17">
        <v>28918</v>
      </c>
      <c r="G32" s="24">
        <f t="shared" ref="G32:H34" si="3">(E32/C32)*100</f>
        <v>136.72268907563026</v>
      </c>
      <c r="H32" s="24">
        <f t="shared" si="3"/>
        <v>160.85215263099343</v>
      </c>
      <c r="I32" s="17">
        <v>10704</v>
      </c>
      <c r="J32" s="17">
        <v>136667</v>
      </c>
    </row>
    <row r="33" spans="1:10" s="3" customFormat="1" x14ac:dyDescent="0.25">
      <c r="A33" s="10">
        <v>16</v>
      </c>
      <c r="B33" s="10" t="s">
        <v>58</v>
      </c>
      <c r="C33" s="17">
        <v>2650</v>
      </c>
      <c r="D33" s="17">
        <v>16946</v>
      </c>
      <c r="E33" s="17">
        <v>488</v>
      </c>
      <c r="F33" s="17">
        <v>6220</v>
      </c>
      <c r="G33" s="24">
        <f t="shared" si="3"/>
        <v>18.415094339622641</v>
      </c>
      <c r="H33" s="24">
        <f t="shared" si="3"/>
        <v>36.704827097840194</v>
      </c>
      <c r="I33" s="17">
        <v>7833</v>
      </c>
      <c r="J33" s="17">
        <v>69450</v>
      </c>
    </row>
    <row r="34" spans="1:10" ht="19.5" x14ac:dyDescent="0.4">
      <c r="A34" s="69" t="s">
        <v>55</v>
      </c>
      <c r="B34" s="70"/>
      <c r="C34" s="28">
        <f>SUM(C32:C33)</f>
        <v>3840</v>
      </c>
      <c r="D34" s="28">
        <f>SUM(D32:D33)</f>
        <v>34924</v>
      </c>
      <c r="E34" s="28">
        <f>SUM(E32:E33)</f>
        <v>2115</v>
      </c>
      <c r="F34" s="28">
        <f>SUM(F32:F33)</f>
        <v>35138</v>
      </c>
      <c r="G34" s="29">
        <f t="shared" si="3"/>
        <v>55.078125</v>
      </c>
      <c r="H34" s="29">
        <f t="shared" si="3"/>
        <v>100.6127591341198</v>
      </c>
      <c r="I34" s="28">
        <f>SUM(I32:I33)</f>
        <v>18537</v>
      </c>
      <c r="J34" s="28">
        <f>SUM(J32:J33)</f>
        <v>206117</v>
      </c>
    </row>
    <row r="35" spans="1:10" s="5" customFormat="1" ht="19.5" x14ac:dyDescent="0.4">
      <c r="A35" s="11"/>
      <c r="B35" s="59" t="s">
        <v>97</v>
      </c>
      <c r="C35" s="59"/>
      <c r="D35" s="59"/>
      <c r="E35" s="59"/>
      <c r="F35" s="59"/>
      <c r="G35" s="59"/>
      <c r="H35" s="59"/>
      <c r="I35" s="59"/>
      <c r="J35" s="59"/>
    </row>
    <row r="36" spans="1:10" s="3" customFormat="1" x14ac:dyDescent="0.25">
      <c r="A36" s="10">
        <v>17</v>
      </c>
      <c r="B36" s="10" t="s">
        <v>59</v>
      </c>
      <c r="C36" s="17">
        <v>15992</v>
      </c>
      <c r="D36" s="17">
        <v>226958</v>
      </c>
      <c r="E36" s="17">
        <v>3121</v>
      </c>
      <c r="F36" s="17">
        <v>37085</v>
      </c>
      <c r="G36" s="24">
        <f t="shared" ref="G36:G58" si="4">(E36/C36)*100</f>
        <v>19.516008004002</v>
      </c>
      <c r="H36" s="24">
        <f t="shared" ref="H36:H58" si="5">(F36/D36)*100</f>
        <v>16.340027670317856</v>
      </c>
      <c r="I36" s="17">
        <v>114361</v>
      </c>
      <c r="J36" s="17">
        <v>1428337</v>
      </c>
    </row>
    <row r="37" spans="1:10" s="3" customFormat="1" x14ac:dyDescent="0.25">
      <c r="A37" s="10">
        <v>18</v>
      </c>
      <c r="B37" s="10" t="s">
        <v>60</v>
      </c>
      <c r="C37" s="17">
        <v>0</v>
      </c>
      <c r="D37" s="17">
        <v>0</v>
      </c>
      <c r="E37" s="17">
        <v>0</v>
      </c>
      <c r="F37" s="17">
        <v>0</v>
      </c>
      <c r="G37" s="24">
        <v>0</v>
      </c>
      <c r="H37" s="24">
        <v>0</v>
      </c>
      <c r="I37" s="17">
        <v>14</v>
      </c>
      <c r="J37" s="17">
        <v>86</v>
      </c>
    </row>
    <row r="38" spans="1:10" s="3" customFormat="1" x14ac:dyDescent="0.25">
      <c r="A38" s="10">
        <v>19</v>
      </c>
      <c r="B38" s="10" t="s">
        <v>61</v>
      </c>
      <c r="C38" s="17">
        <v>28</v>
      </c>
      <c r="D38" s="17">
        <v>474</v>
      </c>
      <c r="E38" s="17">
        <v>31</v>
      </c>
      <c r="F38" s="17">
        <v>592</v>
      </c>
      <c r="G38" s="24">
        <f t="shared" si="4"/>
        <v>110.71428571428572</v>
      </c>
      <c r="H38" s="24">
        <f t="shared" si="5"/>
        <v>124.89451476793249</v>
      </c>
      <c r="I38" s="17">
        <v>102</v>
      </c>
      <c r="J38" s="17">
        <v>1043</v>
      </c>
    </row>
    <row r="39" spans="1:10" s="3" customFormat="1" x14ac:dyDescent="0.25">
      <c r="A39" s="10">
        <v>20</v>
      </c>
      <c r="B39" s="10" t="s">
        <v>62</v>
      </c>
      <c r="C39" s="17">
        <v>139944</v>
      </c>
      <c r="D39" s="17">
        <v>119241</v>
      </c>
      <c r="E39" s="17">
        <v>63825</v>
      </c>
      <c r="F39" s="17">
        <v>67676</v>
      </c>
      <c r="G39" s="24">
        <f t="shared" si="4"/>
        <v>45.607528725776028</v>
      </c>
      <c r="H39" s="24">
        <f t="shared" si="5"/>
        <v>56.755646128428985</v>
      </c>
      <c r="I39" s="17">
        <v>118075</v>
      </c>
      <c r="J39" s="17">
        <v>205418</v>
      </c>
    </row>
    <row r="40" spans="1:10" s="3" customFormat="1" x14ac:dyDescent="0.25">
      <c r="A40" s="10">
        <v>21</v>
      </c>
      <c r="B40" s="10" t="s">
        <v>63</v>
      </c>
      <c r="C40" s="17">
        <v>13</v>
      </c>
      <c r="D40" s="17">
        <v>83</v>
      </c>
      <c r="E40" s="17">
        <v>15</v>
      </c>
      <c r="F40" s="17">
        <v>149</v>
      </c>
      <c r="G40" s="24">
        <f t="shared" si="4"/>
        <v>115.38461538461537</v>
      </c>
      <c r="H40" s="24">
        <f t="shared" si="5"/>
        <v>179.51807228915661</v>
      </c>
      <c r="I40" s="17">
        <v>157</v>
      </c>
      <c r="J40" s="17">
        <v>1558</v>
      </c>
    </row>
    <row r="41" spans="1:10" s="3" customFormat="1" x14ac:dyDescent="0.25">
      <c r="A41" s="10">
        <v>22</v>
      </c>
      <c r="B41" s="10" t="s">
        <v>64</v>
      </c>
      <c r="C41" s="17">
        <v>184</v>
      </c>
      <c r="D41" s="17">
        <v>2944</v>
      </c>
      <c r="E41" s="17">
        <v>80</v>
      </c>
      <c r="F41" s="17">
        <v>1435</v>
      </c>
      <c r="G41" s="24">
        <f t="shared" si="4"/>
        <v>43.478260869565219</v>
      </c>
      <c r="H41" s="24">
        <f t="shared" si="5"/>
        <v>48.743206521739133</v>
      </c>
      <c r="I41" s="17">
        <v>2031</v>
      </c>
      <c r="J41" s="17">
        <v>24212</v>
      </c>
    </row>
    <row r="42" spans="1:10" s="3" customFormat="1" x14ac:dyDescent="0.25">
      <c r="A42" s="10">
        <v>23</v>
      </c>
      <c r="B42" s="10" t="s">
        <v>65</v>
      </c>
      <c r="C42" s="17">
        <v>46784</v>
      </c>
      <c r="D42" s="17">
        <v>537149</v>
      </c>
      <c r="E42" s="17">
        <v>19755</v>
      </c>
      <c r="F42" s="17">
        <v>261126</v>
      </c>
      <c r="G42" s="24">
        <f t="shared" si="4"/>
        <v>42.225974692202463</v>
      </c>
      <c r="H42" s="24">
        <f t="shared" si="5"/>
        <v>48.613327028440899</v>
      </c>
      <c r="I42" s="17">
        <v>285351</v>
      </c>
      <c r="J42" s="17">
        <v>4206363</v>
      </c>
    </row>
    <row r="43" spans="1:10" s="3" customFormat="1" x14ac:dyDescent="0.25">
      <c r="A43" s="10">
        <v>24</v>
      </c>
      <c r="B43" s="10" t="s">
        <v>66</v>
      </c>
      <c r="C43" s="17">
        <v>6643</v>
      </c>
      <c r="D43" s="17">
        <v>120318</v>
      </c>
      <c r="E43" s="17">
        <v>2836</v>
      </c>
      <c r="F43" s="17">
        <v>66066</v>
      </c>
      <c r="G43" s="24">
        <f t="shared" si="4"/>
        <v>42.691555020322141</v>
      </c>
      <c r="H43" s="24">
        <f t="shared" si="5"/>
        <v>54.909489851892488</v>
      </c>
      <c r="I43" s="17">
        <v>82514</v>
      </c>
      <c r="J43" s="17">
        <v>1031656</v>
      </c>
    </row>
    <row r="44" spans="1:10" s="3" customFormat="1" x14ac:dyDescent="0.25">
      <c r="A44" s="10">
        <v>25</v>
      </c>
      <c r="B44" s="10" t="s">
        <v>67</v>
      </c>
      <c r="C44" s="17">
        <v>742</v>
      </c>
      <c r="D44" s="17">
        <v>12373</v>
      </c>
      <c r="E44" s="17">
        <v>603</v>
      </c>
      <c r="F44" s="17">
        <v>10259</v>
      </c>
      <c r="G44" s="24">
        <f t="shared" si="4"/>
        <v>81.266846361185983</v>
      </c>
      <c r="H44" s="24">
        <f t="shared" si="5"/>
        <v>82.914410409763192</v>
      </c>
      <c r="I44" s="17">
        <v>9396</v>
      </c>
      <c r="J44" s="17">
        <v>117804</v>
      </c>
    </row>
    <row r="45" spans="1:10" s="3" customFormat="1" x14ac:dyDescent="0.25">
      <c r="A45" s="10">
        <v>26</v>
      </c>
      <c r="B45" s="10" t="s">
        <v>68</v>
      </c>
      <c r="C45" s="17">
        <v>2246</v>
      </c>
      <c r="D45" s="17">
        <v>30601</v>
      </c>
      <c r="E45" s="17">
        <v>755</v>
      </c>
      <c r="F45" s="17">
        <v>13532</v>
      </c>
      <c r="G45" s="24">
        <f t="shared" si="4"/>
        <v>33.615316117542299</v>
      </c>
      <c r="H45" s="24">
        <f t="shared" si="5"/>
        <v>44.220777098787622</v>
      </c>
      <c r="I45" s="17">
        <v>14352</v>
      </c>
      <c r="J45" s="17">
        <v>170383</v>
      </c>
    </row>
    <row r="46" spans="1:10" s="3" customFormat="1" x14ac:dyDescent="0.25">
      <c r="A46" s="10">
        <v>27</v>
      </c>
      <c r="B46" s="10" t="s">
        <v>69</v>
      </c>
      <c r="C46" s="17">
        <v>290</v>
      </c>
      <c r="D46" s="17">
        <v>2235</v>
      </c>
      <c r="E46" s="17">
        <v>141</v>
      </c>
      <c r="F46" s="17">
        <v>1195</v>
      </c>
      <c r="G46" s="24">
        <f t="shared" si="4"/>
        <v>48.620689655172413</v>
      </c>
      <c r="H46" s="24">
        <f t="shared" si="5"/>
        <v>53.46756152125279</v>
      </c>
      <c r="I46" s="17">
        <v>2081</v>
      </c>
      <c r="J46" s="17">
        <v>20294</v>
      </c>
    </row>
    <row r="47" spans="1:10" s="3" customFormat="1" x14ac:dyDescent="0.25">
      <c r="A47" s="10">
        <v>28</v>
      </c>
      <c r="B47" s="10" t="s">
        <v>70</v>
      </c>
      <c r="C47" s="17">
        <v>43</v>
      </c>
      <c r="D47" s="17">
        <v>448</v>
      </c>
      <c r="E47" s="17">
        <v>34</v>
      </c>
      <c r="F47" s="17">
        <v>539</v>
      </c>
      <c r="G47" s="24">
        <f t="shared" si="4"/>
        <v>79.069767441860463</v>
      </c>
      <c r="H47" s="24">
        <f t="shared" si="5"/>
        <v>120.3125</v>
      </c>
      <c r="I47" s="17">
        <v>374</v>
      </c>
      <c r="J47" s="17">
        <v>5138</v>
      </c>
    </row>
    <row r="48" spans="1:10" s="3" customFormat="1" x14ac:dyDescent="0.25">
      <c r="A48" s="10">
        <v>29</v>
      </c>
      <c r="B48" s="10" t="s">
        <v>71</v>
      </c>
      <c r="C48" s="17">
        <v>57</v>
      </c>
      <c r="D48" s="17">
        <v>890</v>
      </c>
      <c r="E48" s="17">
        <v>53</v>
      </c>
      <c r="F48" s="17">
        <v>264</v>
      </c>
      <c r="G48" s="24">
        <f t="shared" si="4"/>
        <v>92.982456140350877</v>
      </c>
      <c r="H48" s="24">
        <f t="shared" si="5"/>
        <v>29.662921348314608</v>
      </c>
      <c r="I48" s="17">
        <v>428</v>
      </c>
      <c r="J48" s="17">
        <v>4707</v>
      </c>
    </row>
    <row r="49" spans="1:10" s="3" customFormat="1" x14ac:dyDescent="0.25">
      <c r="A49" s="10">
        <v>30</v>
      </c>
      <c r="B49" s="10" t="s">
        <v>72</v>
      </c>
      <c r="C49" s="17">
        <v>5</v>
      </c>
      <c r="D49" s="17">
        <v>107</v>
      </c>
      <c r="E49" s="17">
        <v>334</v>
      </c>
      <c r="F49" s="17">
        <v>203</v>
      </c>
      <c r="G49" s="24">
        <f t="shared" si="4"/>
        <v>6680</v>
      </c>
      <c r="H49" s="24">
        <f t="shared" si="5"/>
        <v>189.71962616822429</v>
      </c>
      <c r="I49" s="17">
        <v>304</v>
      </c>
      <c r="J49" s="17">
        <v>3682</v>
      </c>
    </row>
    <row r="50" spans="1:10" s="3" customFormat="1" x14ac:dyDescent="0.25">
      <c r="A50" s="10">
        <v>31</v>
      </c>
      <c r="B50" s="10" t="s">
        <v>73</v>
      </c>
      <c r="C50" s="17">
        <v>1072</v>
      </c>
      <c r="D50" s="17">
        <v>17209</v>
      </c>
      <c r="E50" s="17">
        <v>746</v>
      </c>
      <c r="F50" s="17">
        <v>14770</v>
      </c>
      <c r="G50" s="24">
        <f t="shared" si="4"/>
        <v>69.589552238805979</v>
      </c>
      <c r="H50" s="24">
        <f t="shared" si="5"/>
        <v>85.827183450520067</v>
      </c>
      <c r="I50" s="17">
        <v>6130</v>
      </c>
      <c r="J50" s="17">
        <v>98927</v>
      </c>
    </row>
    <row r="51" spans="1:10" s="3" customFormat="1" x14ac:dyDescent="0.25">
      <c r="A51" s="10">
        <v>32</v>
      </c>
      <c r="B51" s="10" t="s">
        <v>74</v>
      </c>
      <c r="C51" s="17">
        <v>3</v>
      </c>
      <c r="D51" s="17">
        <v>57</v>
      </c>
      <c r="E51" s="17">
        <v>0</v>
      </c>
      <c r="F51" s="17">
        <v>0</v>
      </c>
      <c r="G51" s="24">
        <f t="shared" si="4"/>
        <v>0</v>
      </c>
      <c r="H51" s="24">
        <f t="shared" si="5"/>
        <v>0</v>
      </c>
      <c r="I51" s="17">
        <v>0</v>
      </c>
      <c r="J51" s="17">
        <v>0</v>
      </c>
    </row>
    <row r="52" spans="1:10" s="3" customFormat="1" x14ac:dyDescent="0.25">
      <c r="A52" s="10">
        <v>33</v>
      </c>
      <c r="B52" s="10" t="s">
        <v>75</v>
      </c>
      <c r="C52" s="17">
        <v>478</v>
      </c>
      <c r="D52" s="17">
        <v>9889</v>
      </c>
      <c r="E52" s="17">
        <v>230</v>
      </c>
      <c r="F52" s="17">
        <v>3458</v>
      </c>
      <c r="G52" s="24">
        <f t="shared" si="4"/>
        <v>48.11715481171548</v>
      </c>
      <c r="H52" s="24">
        <f t="shared" si="5"/>
        <v>34.968146425321059</v>
      </c>
      <c r="I52" s="17">
        <v>1500</v>
      </c>
      <c r="J52" s="17">
        <v>24808</v>
      </c>
    </row>
    <row r="53" spans="1:10" s="3" customFormat="1" x14ac:dyDescent="0.25">
      <c r="A53" s="10">
        <v>34</v>
      </c>
      <c r="B53" s="10" t="s">
        <v>76</v>
      </c>
      <c r="C53" s="17">
        <v>7</v>
      </c>
      <c r="D53" s="17">
        <v>102</v>
      </c>
      <c r="E53" s="17">
        <v>4</v>
      </c>
      <c r="F53" s="17">
        <v>76</v>
      </c>
      <c r="G53" s="24">
        <f t="shared" si="4"/>
        <v>57.142857142857139</v>
      </c>
      <c r="H53" s="24">
        <f t="shared" si="5"/>
        <v>74.509803921568633</v>
      </c>
      <c r="I53" s="17">
        <v>205</v>
      </c>
      <c r="J53" s="17">
        <v>1751</v>
      </c>
    </row>
    <row r="54" spans="1:10" s="3" customFormat="1" x14ac:dyDescent="0.25">
      <c r="A54" s="10">
        <v>35</v>
      </c>
      <c r="B54" s="10" t="s">
        <v>77</v>
      </c>
      <c r="C54" s="17">
        <v>82</v>
      </c>
      <c r="D54" s="17">
        <v>605</v>
      </c>
      <c r="E54" s="17">
        <v>29</v>
      </c>
      <c r="F54" s="17">
        <v>251</v>
      </c>
      <c r="G54" s="24">
        <f t="shared" si="4"/>
        <v>35.365853658536587</v>
      </c>
      <c r="H54" s="24">
        <f t="shared" si="5"/>
        <v>41.487603305785129</v>
      </c>
      <c r="I54" s="17">
        <v>814</v>
      </c>
      <c r="J54" s="17">
        <v>5838</v>
      </c>
    </row>
    <row r="55" spans="1:10" s="3" customFormat="1" x14ac:dyDescent="0.25">
      <c r="A55" s="10">
        <v>36</v>
      </c>
      <c r="B55" s="10" t="s">
        <v>78</v>
      </c>
      <c r="C55" s="17">
        <v>2007</v>
      </c>
      <c r="D55" s="17">
        <v>30668</v>
      </c>
      <c r="E55" s="17">
        <v>939</v>
      </c>
      <c r="F55" s="17">
        <v>14394</v>
      </c>
      <c r="G55" s="24">
        <f t="shared" si="4"/>
        <v>46.786248131539608</v>
      </c>
      <c r="H55" s="24">
        <f t="shared" si="5"/>
        <v>46.934915873222906</v>
      </c>
      <c r="I55" s="17">
        <v>13047</v>
      </c>
      <c r="J55" s="17">
        <v>151007</v>
      </c>
    </row>
    <row r="56" spans="1:10" s="3" customFormat="1" x14ac:dyDescent="0.25">
      <c r="A56" s="10">
        <v>37</v>
      </c>
      <c r="B56" s="10" t="s">
        <v>79</v>
      </c>
      <c r="C56" s="17">
        <v>3873</v>
      </c>
      <c r="D56" s="17">
        <v>38544</v>
      </c>
      <c r="E56" s="17">
        <v>1831</v>
      </c>
      <c r="F56" s="17">
        <v>19357</v>
      </c>
      <c r="G56" s="24">
        <f t="shared" si="4"/>
        <v>47.276013426284536</v>
      </c>
      <c r="H56" s="24">
        <f t="shared" si="5"/>
        <v>50.22052718970528</v>
      </c>
      <c r="I56" s="17">
        <v>56638</v>
      </c>
      <c r="J56" s="17">
        <v>400820</v>
      </c>
    </row>
    <row r="57" spans="1:10" s="3" customFormat="1" x14ac:dyDescent="0.25">
      <c r="A57" s="10">
        <v>38</v>
      </c>
      <c r="B57" s="10" t="s">
        <v>80</v>
      </c>
      <c r="C57" s="17">
        <v>0</v>
      </c>
      <c r="D57" s="17">
        <v>0</v>
      </c>
      <c r="E57" s="17">
        <v>0</v>
      </c>
      <c r="F57" s="17">
        <v>0</v>
      </c>
      <c r="G57" s="24">
        <v>0</v>
      </c>
      <c r="H57" s="24">
        <v>0</v>
      </c>
      <c r="I57" s="17">
        <v>0</v>
      </c>
      <c r="J57" s="17">
        <v>0</v>
      </c>
    </row>
    <row r="58" spans="1:10" ht="19.5" x14ac:dyDescent="0.4">
      <c r="A58" s="69" t="s">
        <v>55</v>
      </c>
      <c r="B58" s="70"/>
      <c r="C58" s="28">
        <f>SUM(C36:C57)</f>
        <v>220493</v>
      </c>
      <c r="D58" s="28">
        <f>SUM(D36:D57)</f>
        <v>1150895</v>
      </c>
      <c r="E58" s="28">
        <f>SUM(E36:E57)</f>
        <v>95362</v>
      </c>
      <c r="F58" s="28">
        <f>SUM(F36:F57)</f>
        <v>512427</v>
      </c>
      <c r="G58" s="29">
        <f t="shared" si="4"/>
        <v>43.249445560630043</v>
      </c>
      <c r="H58" s="29">
        <f t="shared" si="5"/>
        <v>44.524218108515548</v>
      </c>
      <c r="I58" s="28">
        <f>SUM(I36:I57)</f>
        <v>707874</v>
      </c>
      <c r="J58" s="28">
        <f>SUM(J36:J57)</f>
        <v>7903832</v>
      </c>
    </row>
    <row r="59" spans="1:10" s="5" customFormat="1" ht="19.5" x14ac:dyDescent="0.4">
      <c r="A59" s="11"/>
      <c r="B59" s="59" t="s">
        <v>98</v>
      </c>
      <c r="C59" s="59"/>
      <c r="D59" s="59"/>
      <c r="E59" s="59"/>
      <c r="F59" s="59"/>
      <c r="G59" s="59"/>
      <c r="H59" s="59"/>
      <c r="I59" s="59"/>
      <c r="J59" s="59"/>
    </row>
    <row r="60" spans="1:10" s="3" customFormat="1" x14ac:dyDescent="0.25">
      <c r="A60" s="10">
        <v>39</v>
      </c>
      <c r="B60" s="10" t="s">
        <v>81</v>
      </c>
      <c r="C60" s="17">
        <v>1134</v>
      </c>
      <c r="D60" s="17">
        <v>13814</v>
      </c>
      <c r="E60" s="17">
        <v>647</v>
      </c>
      <c r="F60" s="17">
        <v>7223</v>
      </c>
      <c r="G60" s="24">
        <f t="shared" ref="G60:G69" si="6">(E60/C60)*100</f>
        <v>57.054673721340386</v>
      </c>
      <c r="H60" s="24">
        <f t="shared" ref="H60:H69" si="7">(F60/D60)*100</f>
        <v>52.287534385406111</v>
      </c>
      <c r="I60" s="17">
        <v>6214</v>
      </c>
      <c r="J60" s="17">
        <v>68195</v>
      </c>
    </row>
    <row r="61" spans="1:10" s="3" customFormat="1" x14ac:dyDescent="0.25">
      <c r="A61" s="10">
        <v>40</v>
      </c>
      <c r="B61" s="10" t="s">
        <v>82</v>
      </c>
      <c r="C61" s="17">
        <v>53332</v>
      </c>
      <c r="D61" s="17">
        <v>134111</v>
      </c>
      <c r="E61" s="17">
        <v>10619</v>
      </c>
      <c r="F61" s="17">
        <v>24774</v>
      </c>
      <c r="G61" s="24">
        <f t="shared" si="6"/>
        <v>19.911122778069451</v>
      </c>
      <c r="H61" s="24">
        <f t="shared" si="7"/>
        <v>18.472757641058525</v>
      </c>
      <c r="I61" s="17">
        <v>50297</v>
      </c>
      <c r="J61" s="17">
        <v>121800</v>
      </c>
    </row>
    <row r="62" spans="1:10" s="3" customFormat="1" x14ac:dyDescent="0.25">
      <c r="A62" s="10">
        <v>41</v>
      </c>
      <c r="B62" s="10" t="s">
        <v>83</v>
      </c>
      <c r="C62" s="17">
        <v>2832</v>
      </c>
      <c r="D62" s="17">
        <v>27984</v>
      </c>
      <c r="E62" s="17">
        <v>1705</v>
      </c>
      <c r="F62" s="17">
        <v>22744</v>
      </c>
      <c r="G62" s="24">
        <f t="shared" si="6"/>
        <v>60.204802259887003</v>
      </c>
      <c r="H62" s="24">
        <f t="shared" si="7"/>
        <v>81.275014293882222</v>
      </c>
      <c r="I62" s="17">
        <v>11042</v>
      </c>
      <c r="J62" s="17">
        <v>107663</v>
      </c>
    </row>
    <row r="63" spans="1:10" s="3" customFormat="1" x14ac:dyDescent="0.25">
      <c r="A63" s="10">
        <v>42</v>
      </c>
      <c r="B63" s="10" t="s">
        <v>84</v>
      </c>
      <c r="C63" s="17">
        <v>1044</v>
      </c>
      <c r="D63" s="17">
        <v>17047</v>
      </c>
      <c r="E63" s="17">
        <v>377</v>
      </c>
      <c r="F63" s="17">
        <v>11470</v>
      </c>
      <c r="G63" s="24">
        <f t="shared" si="6"/>
        <v>36.111111111111107</v>
      </c>
      <c r="H63" s="24">
        <f t="shared" si="7"/>
        <v>67.284566199331266</v>
      </c>
      <c r="I63" s="17">
        <v>6590</v>
      </c>
      <c r="J63" s="17">
        <v>83669</v>
      </c>
    </row>
    <row r="64" spans="1:10" s="3" customFormat="1" x14ac:dyDescent="0.25">
      <c r="A64" s="10">
        <v>43</v>
      </c>
      <c r="B64" s="10" t="s">
        <v>85</v>
      </c>
      <c r="C64" s="17">
        <v>57</v>
      </c>
      <c r="D64" s="17">
        <v>1125</v>
      </c>
      <c r="E64" s="17">
        <v>1</v>
      </c>
      <c r="F64" s="17">
        <v>21</v>
      </c>
      <c r="G64" s="24">
        <f t="shared" si="6"/>
        <v>1.7543859649122806</v>
      </c>
      <c r="H64" s="24">
        <f t="shared" si="7"/>
        <v>1.8666666666666669</v>
      </c>
      <c r="I64" s="17">
        <v>64</v>
      </c>
      <c r="J64" s="17">
        <v>1100</v>
      </c>
    </row>
    <row r="65" spans="1:10" s="3" customFormat="1" x14ac:dyDescent="0.25">
      <c r="A65" s="10">
        <v>44</v>
      </c>
      <c r="B65" s="10" t="s">
        <v>86</v>
      </c>
      <c r="C65" s="17">
        <v>5</v>
      </c>
      <c r="D65" s="17">
        <v>0</v>
      </c>
      <c r="E65" s="17">
        <v>0</v>
      </c>
      <c r="F65" s="17">
        <v>0</v>
      </c>
      <c r="G65" s="24">
        <f t="shared" si="6"/>
        <v>0</v>
      </c>
      <c r="H65" s="24">
        <v>0</v>
      </c>
      <c r="I65" s="17">
        <v>1</v>
      </c>
      <c r="J65" s="17">
        <v>9</v>
      </c>
    </row>
    <row r="66" spans="1:10" s="3" customFormat="1" x14ac:dyDescent="0.25">
      <c r="A66" s="10">
        <v>45</v>
      </c>
      <c r="B66" s="10" t="s">
        <v>87</v>
      </c>
      <c r="C66" s="17">
        <v>0</v>
      </c>
      <c r="D66" s="17">
        <v>0</v>
      </c>
      <c r="E66" s="17">
        <v>0</v>
      </c>
      <c r="F66" s="17">
        <v>0</v>
      </c>
      <c r="G66" s="24">
        <v>0</v>
      </c>
      <c r="H66" s="24">
        <v>0</v>
      </c>
      <c r="I66" s="17">
        <v>0</v>
      </c>
      <c r="J66" s="17">
        <v>0</v>
      </c>
    </row>
    <row r="67" spans="1:10" s="3" customFormat="1" x14ac:dyDescent="0.25">
      <c r="A67" s="10">
        <v>46</v>
      </c>
      <c r="B67" s="10" t="s">
        <v>88</v>
      </c>
      <c r="C67" s="17">
        <v>0</v>
      </c>
      <c r="D67" s="17">
        <v>0</v>
      </c>
      <c r="E67" s="17">
        <v>0</v>
      </c>
      <c r="F67" s="17">
        <v>0</v>
      </c>
      <c r="G67" s="24">
        <v>0</v>
      </c>
      <c r="H67" s="24">
        <v>0</v>
      </c>
      <c r="I67" s="17">
        <v>0</v>
      </c>
      <c r="J67" s="17">
        <v>0</v>
      </c>
    </row>
    <row r="68" spans="1:10" s="3" customFormat="1" x14ac:dyDescent="0.25">
      <c r="A68" s="10">
        <v>47</v>
      </c>
      <c r="B68" s="10" t="s">
        <v>89</v>
      </c>
      <c r="C68" s="17">
        <v>13</v>
      </c>
      <c r="D68" s="17">
        <v>227</v>
      </c>
      <c r="E68" s="17">
        <v>5</v>
      </c>
      <c r="F68" s="17">
        <v>43</v>
      </c>
      <c r="G68" s="24">
        <f t="shared" si="6"/>
        <v>38.461538461538467</v>
      </c>
      <c r="H68" s="24">
        <f t="shared" si="7"/>
        <v>18.942731277533039</v>
      </c>
      <c r="I68" s="17">
        <v>127</v>
      </c>
      <c r="J68" s="17">
        <v>1738</v>
      </c>
    </row>
    <row r="69" spans="1:10" ht="19.5" x14ac:dyDescent="0.4">
      <c r="A69" s="69" t="s">
        <v>55</v>
      </c>
      <c r="B69" s="70"/>
      <c r="C69" s="28">
        <f>SUM(C60:C68)</f>
        <v>58417</v>
      </c>
      <c r="D69" s="28">
        <f>SUM(D60:D68)</f>
        <v>194308</v>
      </c>
      <c r="E69" s="28">
        <f>SUM(E60:E68)</f>
        <v>13354</v>
      </c>
      <c r="F69" s="28">
        <f>SUM(F60:F68)</f>
        <v>66275</v>
      </c>
      <c r="G69" s="29">
        <f t="shared" si="6"/>
        <v>22.859783966995909</v>
      </c>
      <c r="H69" s="29">
        <f t="shared" si="7"/>
        <v>34.108219939477529</v>
      </c>
      <c r="I69" s="28">
        <f>SUM(I60:I68)</f>
        <v>74335</v>
      </c>
      <c r="J69" s="28">
        <f>SUM(J60:J68)</f>
        <v>384174</v>
      </c>
    </row>
    <row r="70" spans="1:10" s="5" customFormat="1" ht="19.5" hidden="1" x14ac:dyDescent="0.4">
      <c r="A70" s="11"/>
      <c r="B70" s="59" t="s">
        <v>17</v>
      </c>
      <c r="C70" s="59"/>
      <c r="D70" s="59"/>
      <c r="E70" s="59"/>
      <c r="F70" s="59"/>
      <c r="G70" s="59"/>
      <c r="H70" s="59"/>
      <c r="I70" s="59"/>
      <c r="J70" s="59"/>
    </row>
    <row r="71" spans="1:10" s="3" customFormat="1" ht="19.5" hidden="1" x14ac:dyDescent="0.4">
      <c r="A71" s="11">
        <v>49</v>
      </c>
      <c r="B71" s="11" t="s">
        <v>18</v>
      </c>
      <c r="C71" s="11">
        <v>0</v>
      </c>
      <c r="D71" s="11">
        <v>0</v>
      </c>
      <c r="E71" s="11">
        <v>0</v>
      </c>
      <c r="F71" s="11">
        <v>0</v>
      </c>
      <c r="G71" s="27" t="e">
        <f t="shared" ref="G71:H78" si="8">(E71/C71)*100</f>
        <v>#DIV/0!</v>
      </c>
      <c r="H71" s="27" t="e">
        <f t="shared" si="8"/>
        <v>#DIV/0!</v>
      </c>
      <c r="I71" s="11">
        <v>0</v>
      </c>
      <c r="J71" s="11">
        <v>0</v>
      </c>
    </row>
    <row r="72" spans="1:10" s="3" customFormat="1" ht="19.5" hidden="1" x14ac:dyDescent="0.4">
      <c r="A72" s="11">
        <v>50</v>
      </c>
      <c r="B72" s="11" t="s">
        <v>19</v>
      </c>
      <c r="C72" s="11">
        <v>0</v>
      </c>
      <c r="D72" s="11">
        <v>0</v>
      </c>
      <c r="E72" s="11">
        <v>0</v>
      </c>
      <c r="F72" s="11">
        <v>0</v>
      </c>
      <c r="G72" s="27" t="e">
        <f t="shared" si="8"/>
        <v>#DIV/0!</v>
      </c>
      <c r="H72" s="27" t="e">
        <f t="shared" si="8"/>
        <v>#DIV/0!</v>
      </c>
      <c r="I72" s="11">
        <v>0</v>
      </c>
      <c r="J72" s="11">
        <v>0</v>
      </c>
    </row>
    <row r="73" spans="1:10" s="3" customFormat="1" ht="19.5" hidden="1" x14ac:dyDescent="0.4">
      <c r="A73" s="11">
        <v>51</v>
      </c>
      <c r="B73" s="11" t="s">
        <v>20</v>
      </c>
      <c r="C73" s="11">
        <v>0</v>
      </c>
      <c r="D73" s="11">
        <v>0</v>
      </c>
      <c r="E73" s="11">
        <v>0</v>
      </c>
      <c r="F73" s="11">
        <v>0</v>
      </c>
      <c r="G73" s="27" t="e">
        <f t="shared" si="8"/>
        <v>#DIV/0!</v>
      </c>
      <c r="H73" s="27" t="e">
        <f t="shared" si="8"/>
        <v>#DIV/0!</v>
      </c>
      <c r="I73" s="11">
        <v>0</v>
      </c>
      <c r="J73" s="11">
        <v>0</v>
      </c>
    </row>
    <row r="74" spans="1:10" s="3" customFormat="1" ht="19.5" hidden="1" x14ac:dyDescent="0.4">
      <c r="A74" s="11">
        <v>52</v>
      </c>
      <c r="B74" s="11" t="s">
        <v>21</v>
      </c>
      <c r="C74" s="11">
        <v>0</v>
      </c>
      <c r="D74" s="11">
        <v>0</v>
      </c>
      <c r="E74" s="11">
        <v>0</v>
      </c>
      <c r="F74" s="11">
        <v>0</v>
      </c>
      <c r="G74" s="27" t="e">
        <f t="shared" si="8"/>
        <v>#DIV/0!</v>
      </c>
      <c r="H74" s="27" t="e">
        <f t="shared" si="8"/>
        <v>#DIV/0!</v>
      </c>
      <c r="I74" s="11">
        <v>0</v>
      </c>
      <c r="J74" s="11">
        <v>0</v>
      </c>
    </row>
    <row r="75" spans="1:10" s="3" customFormat="1" ht="19.5" hidden="1" x14ac:dyDescent="0.4">
      <c r="A75" s="11">
        <v>53</v>
      </c>
      <c r="B75" s="11" t="s">
        <v>22</v>
      </c>
      <c r="C75" s="11">
        <v>0</v>
      </c>
      <c r="D75" s="11">
        <v>0</v>
      </c>
      <c r="E75" s="11">
        <v>0</v>
      </c>
      <c r="F75" s="11">
        <v>0</v>
      </c>
      <c r="G75" s="27" t="e">
        <f t="shared" si="8"/>
        <v>#DIV/0!</v>
      </c>
      <c r="H75" s="27" t="e">
        <f t="shared" si="8"/>
        <v>#DIV/0!</v>
      </c>
      <c r="I75" s="11">
        <v>0</v>
      </c>
      <c r="J75" s="11">
        <v>0</v>
      </c>
    </row>
    <row r="76" spans="1:10" s="3" customFormat="1" ht="19.5" hidden="1" x14ac:dyDescent="0.4">
      <c r="A76" s="11">
        <v>54</v>
      </c>
      <c r="B76" s="11" t="s">
        <v>23</v>
      </c>
      <c r="C76" s="11">
        <v>0</v>
      </c>
      <c r="D76" s="11">
        <v>0</v>
      </c>
      <c r="E76" s="11">
        <v>0</v>
      </c>
      <c r="F76" s="11">
        <v>0</v>
      </c>
      <c r="G76" s="27" t="e">
        <f t="shared" si="8"/>
        <v>#DIV/0!</v>
      </c>
      <c r="H76" s="27" t="e">
        <f t="shared" si="8"/>
        <v>#DIV/0!</v>
      </c>
      <c r="I76" s="11">
        <v>0</v>
      </c>
      <c r="J76" s="11">
        <v>0</v>
      </c>
    </row>
    <row r="77" spans="1:10" s="3" customFormat="1" ht="19.5" hidden="1" x14ac:dyDescent="0.4">
      <c r="A77" s="58" t="s">
        <v>9</v>
      </c>
      <c r="B77" s="59"/>
      <c r="C77" s="11">
        <f>SUM(C71:C76)</f>
        <v>0</v>
      </c>
      <c r="D77" s="11">
        <f>SUM(D71:D76)</f>
        <v>0</v>
      </c>
      <c r="E77" s="11">
        <f>SUM(E71:E76)</f>
        <v>0</v>
      </c>
      <c r="F77" s="11">
        <f>SUM(F71:F76)</f>
        <v>0</v>
      </c>
      <c r="G77" s="27" t="e">
        <f t="shared" si="8"/>
        <v>#DIV/0!</v>
      </c>
      <c r="H77" s="27" t="e">
        <f t="shared" si="8"/>
        <v>#DIV/0!</v>
      </c>
      <c r="I77" s="11">
        <f>SUM(I71:I76)</f>
        <v>0</v>
      </c>
      <c r="J77" s="11">
        <f>SUM(J71:J76)</f>
        <v>0</v>
      </c>
    </row>
    <row r="78" spans="1:10" s="3" customFormat="1" ht="19.5" x14ac:dyDescent="0.4">
      <c r="A78" s="69" t="s">
        <v>56</v>
      </c>
      <c r="B78" s="70"/>
      <c r="C78" s="18">
        <f>SUM(C22+C25+C30+C34+C58+C69+C77)</f>
        <v>338485</v>
      </c>
      <c r="D78" s="18">
        <f>SUM(D22+D25+D30+D34+D58+D69+D77)</f>
        <v>1978961</v>
      </c>
      <c r="E78" s="18">
        <f>SUM(E22+E25+E30+E34+E58+E69+E77)</f>
        <v>145001</v>
      </c>
      <c r="F78" s="18">
        <f>SUM(F22+F25+F30+F34+F58+F69+F77)</f>
        <v>1026116</v>
      </c>
      <c r="G78" s="25">
        <f t="shared" si="8"/>
        <v>42.838235076886718</v>
      </c>
      <c r="H78" s="25">
        <f t="shared" si="8"/>
        <v>51.851249216129069</v>
      </c>
      <c r="I78" s="18">
        <f>SUM(I22+I25+I30+I34+I58+I69+I77)</f>
        <v>1213263</v>
      </c>
      <c r="J78" s="18">
        <f>SUM(J22+J25+J30+J34+J58+J69+J77)</f>
        <v>13272038</v>
      </c>
    </row>
    <row r="79" spans="1:10" s="3" customFormat="1" x14ac:dyDescent="0.25">
      <c r="A79" s="21"/>
      <c r="B79" s="20" t="s">
        <v>90</v>
      </c>
      <c r="C79" s="21"/>
      <c r="D79" s="21"/>
      <c r="E79" s="21"/>
      <c r="F79" s="21"/>
      <c r="G79" s="21"/>
      <c r="H79" s="21"/>
      <c r="I79" s="21"/>
      <c r="J79" s="21"/>
    </row>
    <row r="80" spans="1:10" x14ac:dyDescent="0.25">
      <c r="A80" s="22"/>
      <c r="B80" s="20" t="s">
        <v>91</v>
      </c>
      <c r="C80" s="22"/>
      <c r="D80" s="23"/>
      <c r="E80" s="22"/>
      <c r="F80" s="23"/>
      <c r="G80" s="23"/>
      <c r="H80" s="23"/>
      <c r="I80" s="22"/>
      <c r="J80" s="23"/>
    </row>
  </sheetData>
  <mergeCells count="24">
    <mergeCell ref="B70:J70"/>
    <mergeCell ref="A77:B77"/>
    <mergeCell ref="A78:B78"/>
    <mergeCell ref="A22:B22"/>
    <mergeCell ref="A25:B25"/>
    <mergeCell ref="A30:B30"/>
    <mergeCell ref="A34:B34"/>
    <mergeCell ref="A58:B58"/>
    <mergeCell ref="A69:B69"/>
    <mergeCell ref="B23:J23"/>
    <mergeCell ref="B26:J26"/>
    <mergeCell ref="B31:J31"/>
    <mergeCell ref="B35:J35"/>
    <mergeCell ref="B59:J59"/>
    <mergeCell ref="C10:J10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5" top="0.59055118110236227" bottom="0.59055118110236227" header="0" footer="0"/>
  <pageSetup paperSize="9" scale="6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80"/>
  <sheetViews>
    <sheetView tabSelected="1" view="pageBreakPreview" zoomScaleSheetLayoutView="100" workbookViewId="0">
      <selection activeCell="J30" sqref="J30"/>
    </sheetView>
  </sheetViews>
  <sheetFormatPr defaultRowHeight="15" x14ac:dyDescent="0.25"/>
  <cols>
    <col min="1" max="1" width="6.42578125" customWidth="1"/>
    <col min="2" max="2" width="32.85546875" customWidth="1"/>
    <col min="3" max="3" width="13.5703125" customWidth="1"/>
    <col min="4" max="4" width="15.7109375" style="2" customWidth="1"/>
    <col min="5" max="5" width="13.7109375" customWidth="1"/>
    <col min="6" max="6" width="13.5703125" style="2" customWidth="1"/>
    <col min="7" max="7" width="9.5703125" style="2" customWidth="1"/>
    <col min="8" max="8" width="10.5703125" style="2" customWidth="1"/>
    <col min="9" max="9" width="13.140625" customWidth="1"/>
    <col min="10" max="10" width="13.42578125" style="2" customWidth="1"/>
    <col min="11" max="14" width="9.140625" customWidth="1"/>
  </cols>
  <sheetData>
    <row r="1" spans="1:10" ht="27" customHeight="1" x14ac:dyDescent="0.5">
      <c r="A1" s="49" t="s">
        <v>38</v>
      </c>
      <c r="B1" s="49"/>
      <c r="C1" s="49"/>
      <c r="D1" s="49"/>
      <c r="E1" s="49"/>
      <c r="F1" s="49"/>
      <c r="G1" s="49"/>
      <c r="H1" s="49"/>
      <c r="I1" s="49"/>
      <c r="J1" s="49"/>
    </row>
    <row r="3" spans="1:10" ht="22.5" x14ac:dyDescent="0.25">
      <c r="A3" s="50" t="str">
        <f>ACP!A3</f>
        <v>Bankwise Statement Showing Target, Disbursement &amp; Outstanding Under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22.5" x14ac:dyDescent="0.25">
      <c r="A4" s="50" t="s">
        <v>94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ht="19.5" hidden="1" x14ac:dyDescent="0.4">
      <c r="A5" s="7"/>
      <c r="B5" s="8"/>
      <c r="C5" s="12"/>
      <c r="D5" s="13"/>
      <c r="E5" s="7"/>
      <c r="F5" s="13"/>
      <c r="G5" s="15"/>
      <c r="H5" s="15"/>
      <c r="I5" s="12"/>
      <c r="J5" s="14"/>
    </row>
    <row r="6" spans="1:10" ht="19.5" x14ac:dyDescent="0.25">
      <c r="A6" s="34" t="s">
        <v>39</v>
      </c>
      <c r="B6" s="38"/>
      <c r="C6" s="40"/>
      <c r="D6" s="41"/>
      <c r="E6" s="42"/>
      <c r="F6" s="41"/>
      <c r="G6" s="41"/>
      <c r="H6" s="41"/>
      <c r="I6" s="40"/>
      <c r="J6" s="44" t="s">
        <v>1</v>
      </c>
    </row>
    <row r="7" spans="1:10" ht="15.75" customHeight="1" x14ac:dyDescent="0.25">
      <c r="A7" s="55" t="s">
        <v>2</v>
      </c>
      <c r="B7" s="52" t="s">
        <v>3</v>
      </c>
      <c r="C7" s="47" t="str">
        <f>ACP!C7</f>
        <v>Disbursement Target 2025 - 26</v>
      </c>
      <c r="D7" s="51"/>
      <c r="E7" s="47" t="s">
        <v>4</v>
      </c>
      <c r="F7" s="48"/>
      <c r="G7" s="47" t="s">
        <v>5</v>
      </c>
      <c r="H7" s="51"/>
      <c r="I7" s="47" t="s">
        <v>6</v>
      </c>
      <c r="J7" s="51"/>
    </row>
    <row r="8" spans="1:10" ht="27" customHeight="1" x14ac:dyDescent="0.25">
      <c r="A8" s="56"/>
      <c r="B8" s="53"/>
      <c r="C8" s="51"/>
      <c r="D8" s="51"/>
      <c r="E8" s="48"/>
      <c r="F8" s="48"/>
      <c r="G8" s="51"/>
      <c r="H8" s="51"/>
      <c r="I8" s="48"/>
      <c r="J8" s="48"/>
    </row>
    <row r="9" spans="1:10" ht="15.75" x14ac:dyDescent="0.25">
      <c r="A9" s="57"/>
      <c r="B9" s="54"/>
      <c r="C9" s="1" t="s">
        <v>7</v>
      </c>
      <c r="D9" s="6" t="s">
        <v>8</v>
      </c>
      <c r="E9" s="1" t="s">
        <v>7</v>
      </c>
      <c r="F9" s="6" t="s">
        <v>8</v>
      </c>
      <c r="G9" s="6" t="s">
        <v>7</v>
      </c>
      <c r="H9" s="6" t="s">
        <v>8</v>
      </c>
      <c r="I9" s="1" t="s">
        <v>7</v>
      </c>
      <c r="J9" s="6" t="s">
        <v>8</v>
      </c>
    </row>
    <row r="10" spans="1:10" ht="19.5" x14ac:dyDescent="0.4">
      <c r="A10" s="9"/>
      <c r="B10" s="8" t="s">
        <v>41</v>
      </c>
      <c r="C10" s="67"/>
      <c r="D10" s="67"/>
      <c r="E10" s="67"/>
      <c r="F10" s="67"/>
      <c r="G10" s="67"/>
      <c r="H10" s="67"/>
      <c r="I10" s="67"/>
      <c r="J10" s="67"/>
    </row>
    <row r="11" spans="1:10" s="3" customFormat="1" x14ac:dyDescent="0.25">
      <c r="A11" s="10">
        <v>1</v>
      </c>
      <c r="B11" s="10" t="s">
        <v>42</v>
      </c>
      <c r="C11" s="17">
        <v>9244</v>
      </c>
      <c r="D11" s="17">
        <v>34112</v>
      </c>
      <c r="E11" s="17">
        <v>7517</v>
      </c>
      <c r="F11" s="17">
        <v>29411</v>
      </c>
      <c r="G11" s="24">
        <f t="shared" ref="G11:G22" si="0">(E11/C11)*100</f>
        <v>81.317611423626133</v>
      </c>
      <c r="H11" s="24">
        <f t="shared" ref="H11:H22" si="1">(F11/D11)*100</f>
        <v>86.218925891181982</v>
      </c>
      <c r="I11" s="17">
        <v>11949</v>
      </c>
      <c r="J11" s="17">
        <v>37755</v>
      </c>
    </row>
    <row r="12" spans="1:10" s="3" customFormat="1" x14ac:dyDescent="0.25">
      <c r="A12" s="10">
        <v>2</v>
      </c>
      <c r="B12" s="10" t="s">
        <v>43</v>
      </c>
      <c r="C12" s="17">
        <v>2456</v>
      </c>
      <c r="D12" s="17">
        <v>7519</v>
      </c>
      <c r="E12" s="17">
        <v>14</v>
      </c>
      <c r="F12" s="17">
        <v>1855</v>
      </c>
      <c r="G12" s="24">
        <f t="shared" si="0"/>
        <v>0.57003257328990231</v>
      </c>
      <c r="H12" s="24">
        <f t="shared" si="1"/>
        <v>24.670833887485038</v>
      </c>
      <c r="I12" s="17">
        <v>51</v>
      </c>
      <c r="J12" s="17">
        <v>156</v>
      </c>
    </row>
    <row r="13" spans="1:10" s="3" customFormat="1" x14ac:dyDescent="0.25">
      <c r="A13" s="10">
        <v>3</v>
      </c>
      <c r="B13" s="10" t="s">
        <v>44</v>
      </c>
      <c r="C13" s="17">
        <v>1192</v>
      </c>
      <c r="D13" s="17">
        <v>4022</v>
      </c>
      <c r="E13" s="17">
        <v>403</v>
      </c>
      <c r="F13" s="17">
        <v>1810</v>
      </c>
      <c r="G13" s="24">
        <f t="shared" si="0"/>
        <v>33.808724832214764</v>
      </c>
      <c r="H13" s="24">
        <f t="shared" si="1"/>
        <v>45.002486325211336</v>
      </c>
      <c r="I13" s="17">
        <v>164</v>
      </c>
      <c r="J13" s="17">
        <v>4478</v>
      </c>
    </row>
    <row r="14" spans="1:10" s="3" customFormat="1" x14ac:dyDescent="0.25">
      <c r="A14" s="10">
        <v>4</v>
      </c>
      <c r="B14" s="10" t="s">
        <v>45</v>
      </c>
      <c r="C14" s="17">
        <v>681</v>
      </c>
      <c r="D14" s="17">
        <v>2049</v>
      </c>
      <c r="E14" s="17">
        <v>625</v>
      </c>
      <c r="F14" s="17">
        <v>1173</v>
      </c>
      <c r="G14" s="24">
        <f t="shared" si="0"/>
        <v>91.776798825256975</v>
      </c>
      <c r="H14" s="24">
        <f t="shared" si="1"/>
        <v>57.247437774524158</v>
      </c>
      <c r="I14" s="17">
        <v>846</v>
      </c>
      <c r="J14" s="17">
        <v>1152</v>
      </c>
    </row>
    <row r="15" spans="1:10" s="3" customFormat="1" x14ac:dyDescent="0.25">
      <c r="A15" s="10">
        <v>5</v>
      </c>
      <c r="B15" s="10" t="s">
        <v>46</v>
      </c>
      <c r="C15" s="17">
        <v>2610</v>
      </c>
      <c r="D15" s="17">
        <v>7398</v>
      </c>
      <c r="E15" s="17">
        <v>1</v>
      </c>
      <c r="F15" s="17">
        <v>2</v>
      </c>
      <c r="G15" s="24">
        <f t="shared" si="0"/>
        <v>3.8314176245210732E-2</v>
      </c>
      <c r="H15" s="24">
        <f t="shared" si="1"/>
        <v>2.7034333603676672E-2</v>
      </c>
      <c r="I15" s="17">
        <v>18</v>
      </c>
      <c r="J15" s="17">
        <v>2</v>
      </c>
    </row>
    <row r="16" spans="1:10" s="3" customFormat="1" x14ac:dyDescent="0.25">
      <c r="A16" s="10">
        <v>6</v>
      </c>
      <c r="B16" s="10" t="s">
        <v>47</v>
      </c>
      <c r="C16" s="17">
        <v>338</v>
      </c>
      <c r="D16" s="17">
        <v>1101</v>
      </c>
      <c r="E16" s="17">
        <v>77</v>
      </c>
      <c r="F16" s="17">
        <v>1071</v>
      </c>
      <c r="G16" s="24">
        <f t="shared" si="0"/>
        <v>22.781065088757398</v>
      </c>
      <c r="H16" s="24">
        <f t="shared" si="1"/>
        <v>97.275204359673026</v>
      </c>
      <c r="I16" s="17">
        <v>159</v>
      </c>
      <c r="J16" s="17">
        <v>2116</v>
      </c>
    </row>
    <row r="17" spans="1:10" s="3" customFormat="1" x14ac:dyDescent="0.25">
      <c r="A17" s="10">
        <v>7</v>
      </c>
      <c r="B17" s="10" t="s">
        <v>48</v>
      </c>
      <c r="C17" s="17">
        <v>469</v>
      </c>
      <c r="D17" s="17">
        <v>1338</v>
      </c>
      <c r="E17" s="17">
        <v>217</v>
      </c>
      <c r="F17" s="17">
        <v>886</v>
      </c>
      <c r="G17" s="24">
        <f t="shared" si="0"/>
        <v>46.268656716417908</v>
      </c>
      <c r="H17" s="24">
        <f t="shared" si="1"/>
        <v>66.218236173393123</v>
      </c>
      <c r="I17" s="17">
        <v>821</v>
      </c>
      <c r="J17" s="17">
        <v>2212</v>
      </c>
    </row>
    <row r="18" spans="1:10" s="3" customFormat="1" x14ac:dyDescent="0.25">
      <c r="A18" s="10">
        <v>8</v>
      </c>
      <c r="B18" s="10" t="s">
        <v>49</v>
      </c>
      <c r="C18" s="17">
        <v>981</v>
      </c>
      <c r="D18" s="17">
        <v>2539</v>
      </c>
      <c r="E18" s="17">
        <v>1219</v>
      </c>
      <c r="F18" s="17">
        <v>3316</v>
      </c>
      <c r="G18" s="24">
        <f t="shared" si="0"/>
        <v>124.26095820591235</v>
      </c>
      <c r="H18" s="24">
        <f t="shared" si="1"/>
        <v>130.60259944860181</v>
      </c>
      <c r="I18" s="17">
        <v>1899</v>
      </c>
      <c r="J18" s="17">
        <v>3726</v>
      </c>
    </row>
    <row r="19" spans="1:10" s="3" customFormat="1" x14ac:dyDescent="0.25">
      <c r="A19" s="10">
        <v>9</v>
      </c>
      <c r="B19" s="10" t="s">
        <v>50</v>
      </c>
      <c r="C19" s="17">
        <v>88</v>
      </c>
      <c r="D19" s="17">
        <v>144</v>
      </c>
      <c r="E19" s="17">
        <v>23</v>
      </c>
      <c r="F19" s="17">
        <v>321</v>
      </c>
      <c r="G19" s="24">
        <f t="shared" si="0"/>
        <v>26.136363636363637</v>
      </c>
      <c r="H19" s="24">
        <f t="shared" si="1"/>
        <v>222.91666666666666</v>
      </c>
      <c r="I19" s="17">
        <v>171</v>
      </c>
      <c r="J19" s="17">
        <v>418</v>
      </c>
    </row>
    <row r="20" spans="1:10" s="3" customFormat="1" x14ac:dyDescent="0.25">
      <c r="A20" s="10">
        <v>10</v>
      </c>
      <c r="B20" s="10" t="s">
        <v>51</v>
      </c>
      <c r="C20" s="17">
        <v>1074</v>
      </c>
      <c r="D20" s="17">
        <v>4299</v>
      </c>
      <c r="E20" s="17">
        <v>754</v>
      </c>
      <c r="F20" s="17">
        <v>172</v>
      </c>
      <c r="G20" s="24">
        <f t="shared" si="0"/>
        <v>70.204841713221597</v>
      </c>
      <c r="H20" s="24">
        <f t="shared" si="1"/>
        <v>4.000930448941614</v>
      </c>
      <c r="I20" s="17">
        <v>909</v>
      </c>
      <c r="J20" s="17">
        <v>1199</v>
      </c>
    </row>
    <row r="21" spans="1:10" s="3" customFormat="1" x14ac:dyDescent="0.25">
      <c r="A21" s="10">
        <v>11</v>
      </c>
      <c r="B21" s="10" t="s">
        <v>52</v>
      </c>
      <c r="C21" s="17">
        <v>6192</v>
      </c>
      <c r="D21" s="17">
        <v>51401</v>
      </c>
      <c r="E21" s="17">
        <v>4055</v>
      </c>
      <c r="F21" s="17">
        <v>76553</v>
      </c>
      <c r="G21" s="24">
        <f t="shared" si="0"/>
        <v>65.487726098191217</v>
      </c>
      <c r="H21" s="24">
        <f t="shared" si="1"/>
        <v>148.93290013812961</v>
      </c>
      <c r="I21" s="17">
        <v>6971</v>
      </c>
      <c r="J21" s="17">
        <v>224755</v>
      </c>
    </row>
    <row r="22" spans="1:10" ht="19.5" x14ac:dyDescent="0.4">
      <c r="A22" s="69" t="s">
        <v>55</v>
      </c>
      <c r="B22" s="70"/>
      <c r="C22" s="28">
        <f>SUM(C11:C21)</f>
        <v>25325</v>
      </c>
      <c r="D22" s="28">
        <f>SUM(D11:D21)</f>
        <v>115922</v>
      </c>
      <c r="E22" s="28">
        <f>SUM(E11:E21)</f>
        <v>14905</v>
      </c>
      <c r="F22" s="28">
        <f>SUM(F11:F21)</f>
        <v>116570</v>
      </c>
      <c r="G22" s="29">
        <f t="shared" si="0"/>
        <v>58.854886475814418</v>
      </c>
      <c r="H22" s="29">
        <f t="shared" si="1"/>
        <v>100.5589965666569</v>
      </c>
      <c r="I22" s="28">
        <f>SUM(I11:I21)</f>
        <v>23958</v>
      </c>
      <c r="J22" s="28">
        <f>SUM(J11:J21)</f>
        <v>277969</v>
      </c>
    </row>
    <row r="23" spans="1:10" s="5" customFormat="1" ht="19.5" x14ac:dyDescent="0.4">
      <c r="A23" s="11"/>
      <c r="B23" s="59" t="s">
        <v>53</v>
      </c>
      <c r="C23" s="59"/>
      <c r="D23" s="59"/>
      <c r="E23" s="59"/>
      <c r="F23" s="59"/>
      <c r="G23" s="59"/>
      <c r="H23" s="59"/>
      <c r="I23" s="59"/>
      <c r="J23" s="59"/>
    </row>
    <row r="24" spans="1:10" s="3" customFormat="1" x14ac:dyDescent="0.25">
      <c r="A24" s="10">
        <v>12</v>
      </c>
      <c r="B24" s="10" t="s">
        <v>54</v>
      </c>
      <c r="C24" s="17">
        <v>5572</v>
      </c>
      <c r="D24" s="17">
        <v>22944</v>
      </c>
      <c r="E24" s="17">
        <v>9329</v>
      </c>
      <c r="F24" s="17">
        <v>33160</v>
      </c>
      <c r="G24" s="24">
        <f>(E24/C24)*100</f>
        <v>167.42641780330223</v>
      </c>
      <c r="H24" s="24">
        <f>(F24/D24)*100</f>
        <v>144.5258019525802</v>
      </c>
      <c r="I24" s="17">
        <v>11635</v>
      </c>
      <c r="J24" s="17">
        <v>41022</v>
      </c>
    </row>
    <row r="25" spans="1:10" ht="19.5" x14ac:dyDescent="0.4">
      <c r="A25" s="69" t="s">
        <v>55</v>
      </c>
      <c r="B25" s="70"/>
      <c r="C25" s="28">
        <f>SUM(C24:C24)</f>
        <v>5572</v>
      </c>
      <c r="D25" s="28">
        <f>SUM(D24:D24)</f>
        <v>22944</v>
      </c>
      <c r="E25" s="28">
        <f>SUM(E24:E24)</f>
        <v>9329</v>
      </c>
      <c r="F25" s="28">
        <f>SUM(F24:F24)</f>
        <v>33160</v>
      </c>
      <c r="G25" s="29">
        <f>(E25/C25)*100</f>
        <v>167.42641780330223</v>
      </c>
      <c r="H25" s="29">
        <f>(F25/D25)*100</f>
        <v>144.5258019525802</v>
      </c>
      <c r="I25" s="28">
        <f>SUM(I24:I24)</f>
        <v>11635</v>
      </c>
      <c r="J25" s="28">
        <f>SUM(J24:J24)</f>
        <v>41022</v>
      </c>
    </row>
    <row r="26" spans="1:10" s="5" customFormat="1" ht="19.5" x14ac:dyDescent="0.4">
      <c r="A26" s="11"/>
      <c r="B26" s="59" t="s">
        <v>95</v>
      </c>
      <c r="C26" s="59"/>
      <c r="D26" s="59"/>
      <c r="E26" s="59"/>
      <c r="F26" s="59"/>
      <c r="G26" s="59"/>
      <c r="H26" s="59"/>
      <c r="I26" s="59"/>
      <c r="J26" s="59"/>
    </row>
    <row r="27" spans="1:10" s="3" customFormat="1" x14ac:dyDescent="0.25">
      <c r="A27" s="10">
        <v>13</v>
      </c>
      <c r="B27" s="10" t="s">
        <v>11</v>
      </c>
      <c r="C27" s="17">
        <v>64129</v>
      </c>
      <c r="D27" s="17">
        <v>222767</v>
      </c>
      <c r="E27" s="17">
        <v>39585</v>
      </c>
      <c r="F27" s="17">
        <v>155257</v>
      </c>
      <c r="G27" s="24">
        <f t="shared" ref="G27:H30" si="2">(E27/C27)*100</f>
        <v>61.727143725927426</v>
      </c>
      <c r="H27" s="24">
        <f t="shared" si="2"/>
        <v>69.69479321443481</v>
      </c>
      <c r="I27" s="17">
        <v>69079</v>
      </c>
      <c r="J27" s="17">
        <v>311998</v>
      </c>
    </row>
    <row r="28" spans="1:10" s="3" customFormat="1" hidden="1" x14ac:dyDescent="0.25">
      <c r="A28" s="10">
        <v>14</v>
      </c>
      <c r="B28" s="10" t="s">
        <v>12</v>
      </c>
      <c r="C28" s="17">
        <v>0</v>
      </c>
      <c r="D28" s="17">
        <v>0</v>
      </c>
      <c r="E28" s="17">
        <v>0</v>
      </c>
      <c r="F28" s="17">
        <v>0</v>
      </c>
      <c r="G28" s="24" t="e">
        <f t="shared" si="2"/>
        <v>#DIV/0!</v>
      </c>
      <c r="H28" s="24" t="e">
        <f t="shared" si="2"/>
        <v>#DIV/0!</v>
      </c>
      <c r="I28" s="17">
        <v>0</v>
      </c>
      <c r="J28" s="17">
        <v>0</v>
      </c>
    </row>
    <row r="29" spans="1:10" s="3" customFormat="1" x14ac:dyDescent="0.25">
      <c r="A29" s="10">
        <v>14</v>
      </c>
      <c r="B29" s="10" t="s">
        <v>13</v>
      </c>
      <c r="C29" s="17">
        <v>20</v>
      </c>
      <c r="D29" s="17">
        <v>1974</v>
      </c>
      <c r="E29" s="17">
        <v>2</v>
      </c>
      <c r="F29" s="17">
        <v>3200</v>
      </c>
      <c r="G29" s="24">
        <f t="shared" si="2"/>
        <v>10</v>
      </c>
      <c r="H29" s="24">
        <f t="shared" si="2"/>
        <v>162.10739614994932</v>
      </c>
      <c r="I29" s="17">
        <v>54</v>
      </c>
      <c r="J29" s="17">
        <v>48745</v>
      </c>
    </row>
    <row r="30" spans="1:10" ht="19.5" x14ac:dyDescent="0.4">
      <c r="A30" s="69" t="s">
        <v>55</v>
      </c>
      <c r="B30" s="70"/>
      <c r="C30" s="28">
        <f>SUM(C27:C29)</f>
        <v>64149</v>
      </c>
      <c r="D30" s="28">
        <f>SUM(D27:D29)</f>
        <v>224741</v>
      </c>
      <c r="E30" s="28">
        <f>SUM(E27:E29)</f>
        <v>39587</v>
      </c>
      <c r="F30" s="28">
        <f>SUM(F27:F29)</f>
        <v>158457</v>
      </c>
      <c r="G30" s="29">
        <f t="shared" si="2"/>
        <v>61.711016539618704</v>
      </c>
      <c r="H30" s="29">
        <f t="shared" si="2"/>
        <v>70.506494142145854</v>
      </c>
      <c r="I30" s="28">
        <f>SUM(I27:I29)</f>
        <v>69133</v>
      </c>
      <c r="J30" s="28">
        <f>SUM(J27:J29)</f>
        <v>360743</v>
      </c>
    </row>
    <row r="31" spans="1:10" s="5" customFormat="1" ht="19.5" x14ac:dyDescent="0.4">
      <c r="A31" s="11"/>
      <c r="B31" s="59" t="s">
        <v>96</v>
      </c>
      <c r="C31" s="59"/>
      <c r="D31" s="59"/>
      <c r="E31" s="59"/>
      <c r="F31" s="59"/>
      <c r="G31" s="59"/>
      <c r="H31" s="59"/>
      <c r="I31" s="59"/>
      <c r="J31" s="59"/>
    </row>
    <row r="32" spans="1:10" s="3" customFormat="1" x14ac:dyDescent="0.25">
      <c r="A32" s="10">
        <v>15</v>
      </c>
      <c r="B32" s="10" t="s">
        <v>57</v>
      </c>
      <c r="C32" s="17">
        <v>1623</v>
      </c>
      <c r="D32" s="17">
        <v>3354</v>
      </c>
      <c r="E32" s="17">
        <v>346</v>
      </c>
      <c r="F32" s="17">
        <v>543</v>
      </c>
      <c r="G32" s="24">
        <f t="shared" ref="G32:H34" si="3">(E32/C32)*100</f>
        <v>21.318545902649415</v>
      </c>
      <c r="H32" s="24">
        <f t="shared" si="3"/>
        <v>16.189624329159212</v>
      </c>
      <c r="I32" s="17">
        <v>1058</v>
      </c>
      <c r="J32" s="17">
        <v>952</v>
      </c>
    </row>
    <row r="33" spans="1:10" s="3" customFormat="1" x14ac:dyDescent="0.25">
      <c r="A33" s="10">
        <v>16</v>
      </c>
      <c r="B33" s="10" t="s">
        <v>58</v>
      </c>
      <c r="C33" s="17">
        <v>6451</v>
      </c>
      <c r="D33" s="17">
        <v>12638</v>
      </c>
      <c r="E33" s="17">
        <v>256</v>
      </c>
      <c r="F33" s="17">
        <v>410</v>
      </c>
      <c r="G33" s="24">
        <f t="shared" si="3"/>
        <v>3.968376995814602</v>
      </c>
      <c r="H33" s="24">
        <f t="shared" si="3"/>
        <v>3.2441842063617656</v>
      </c>
      <c r="I33" s="17">
        <v>2188</v>
      </c>
      <c r="J33" s="17">
        <v>2518</v>
      </c>
    </row>
    <row r="34" spans="1:10" ht="19.5" x14ac:dyDescent="0.4">
      <c r="A34" s="69" t="s">
        <v>55</v>
      </c>
      <c r="B34" s="70"/>
      <c r="C34" s="28">
        <f>SUM(C32:C33)</f>
        <v>8074</v>
      </c>
      <c r="D34" s="28">
        <f>SUM(D32:D33)</f>
        <v>15992</v>
      </c>
      <c r="E34" s="28">
        <f>SUM(E32:E33)</f>
        <v>602</v>
      </c>
      <c r="F34" s="28">
        <f>SUM(F32:F33)</f>
        <v>953</v>
      </c>
      <c r="G34" s="29">
        <f t="shared" si="3"/>
        <v>7.4560317067129054</v>
      </c>
      <c r="H34" s="29">
        <f t="shared" si="3"/>
        <v>5.9592296148074038</v>
      </c>
      <c r="I34" s="28">
        <f>SUM(I32:I33)</f>
        <v>3246</v>
      </c>
      <c r="J34" s="28">
        <f>SUM(J32:J33)</f>
        <v>3470</v>
      </c>
    </row>
    <row r="35" spans="1:10" s="5" customFormat="1" ht="19.5" x14ac:dyDescent="0.4">
      <c r="A35" s="11"/>
      <c r="B35" s="59" t="s">
        <v>97</v>
      </c>
      <c r="C35" s="59"/>
      <c r="D35" s="59"/>
      <c r="E35" s="59"/>
      <c r="F35" s="59"/>
      <c r="G35" s="59"/>
      <c r="H35" s="59"/>
      <c r="I35" s="59"/>
      <c r="J35" s="59"/>
    </row>
    <row r="36" spans="1:10" s="3" customFormat="1" x14ac:dyDescent="0.25">
      <c r="A36" s="10">
        <v>17</v>
      </c>
      <c r="B36" s="10" t="s">
        <v>59</v>
      </c>
      <c r="C36" s="17">
        <v>3373</v>
      </c>
      <c r="D36" s="17">
        <v>25883</v>
      </c>
      <c r="E36" s="17">
        <v>1049</v>
      </c>
      <c r="F36" s="17">
        <v>13906</v>
      </c>
      <c r="G36" s="24">
        <f t="shared" ref="G36:G58" si="4">(E36/C36)*100</f>
        <v>31.099911058404984</v>
      </c>
      <c r="H36" s="24">
        <f t="shared" ref="H36:H58" si="5">(F36/D36)*100</f>
        <v>53.726384113124446</v>
      </c>
      <c r="I36" s="17">
        <v>5164</v>
      </c>
      <c r="J36" s="17">
        <v>16366</v>
      </c>
    </row>
    <row r="37" spans="1:10" s="3" customFormat="1" x14ac:dyDescent="0.25">
      <c r="A37" s="10">
        <v>18</v>
      </c>
      <c r="B37" s="10" t="s">
        <v>60</v>
      </c>
      <c r="C37" s="17">
        <v>122</v>
      </c>
      <c r="D37" s="17">
        <v>111</v>
      </c>
      <c r="E37" s="17">
        <v>43</v>
      </c>
      <c r="F37" s="17">
        <v>26</v>
      </c>
      <c r="G37" s="24">
        <f t="shared" si="4"/>
        <v>35.245901639344261</v>
      </c>
      <c r="H37" s="24">
        <f t="shared" si="5"/>
        <v>23.423423423423422</v>
      </c>
      <c r="I37" s="17">
        <v>198</v>
      </c>
      <c r="J37" s="17">
        <v>154</v>
      </c>
    </row>
    <row r="38" spans="1:10" s="3" customFormat="1" x14ac:dyDescent="0.25">
      <c r="A38" s="10">
        <v>19</v>
      </c>
      <c r="B38" s="10" t="s">
        <v>61</v>
      </c>
      <c r="C38" s="17">
        <v>1</v>
      </c>
      <c r="D38" s="17">
        <v>0</v>
      </c>
      <c r="E38" s="17">
        <v>5</v>
      </c>
      <c r="F38" s="17">
        <v>215</v>
      </c>
      <c r="G38" s="24">
        <f t="shared" si="4"/>
        <v>500</v>
      </c>
      <c r="H38" s="24">
        <v>0</v>
      </c>
      <c r="I38" s="17">
        <v>10</v>
      </c>
      <c r="J38" s="17">
        <v>1161</v>
      </c>
    </row>
    <row r="39" spans="1:10" s="3" customFormat="1" x14ac:dyDescent="0.25">
      <c r="A39" s="10">
        <v>20</v>
      </c>
      <c r="B39" s="10" t="s">
        <v>62</v>
      </c>
      <c r="C39" s="17">
        <v>24</v>
      </c>
      <c r="D39" s="17">
        <v>90</v>
      </c>
      <c r="E39" s="17">
        <v>1</v>
      </c>
      <c r="F39" s="17">
        <v>530</v>
      </c>
      <c r="G39" s="24">
        <f t="shared" si="4"/>
        <v>4.1666666666666661</v>
      </c>
      <c r="H39" s="24">
        <f t="shared" si="5"/>
        <v>588.88888888888891</v>
      </c>
      <c r="I39" s="17">
        <v>700</v>
      </c>
      <c r="J39" s="17">
        <v>773</v>
      </c>
    </row>
    <row r="40" spans="1:10" s="3" customFormat="1" x14ac:dyDescent="0.25">
      <c r="A40" s="10">
        <v>21</v>
      </c>
      <c r="B40" s="10" t="s">
        <v>63</v>
      </c>
      <c r="C40" s="17">
        <v>1</v>
      </c>
      <c r="D40" s="17">
        <v>0</v>
      </c>
      <c r="E40" s="17">
        <v>0</v>
      </c>
      <c r="F40" s="17">
        <v>0</v>
      </c>
      <c r="G40" s="24">
        <f t="shared" si="4"/>
        <v>0</v>
      </c>
      <c r="H40" s="24">
        <v>0</v>
      </c>
      <c r="I40" s="17">
        <v>2</v>
      </c>
      <c r="J40" s="17">
        <v>3</v>
      </c>
    </row>
    <row r="41" spans="1:10" s="3" customFormat="1" x14ac:dyDescent="0.25">
      <c r="A41" s="10">
        <v>22</v>
      </c>
      <c r="B41" s="10" t="s">
        <v>64</v>
      </c>
      <c r="C41" s="17">
        <v>132</v>
      </c>
      <c r="D41" s="17">
        <v>879</v>
      </c>
      <c r="E41" s="17">
        <v>4</v>
      </c>
      <c r="F41" s="17">
        <v>3610</v>
      </c>
      <c r="G41" s="24">
        <f t="shared" si="4"/>
        <v>3.0303030303030303</v>
      </c>
      <c r="H41" s="24">
        <f t="shared" si="5"/>
        <v>410.69397042093289</v>
      </c>
      <c r="I41" s="17">
        <v>5</v>
      </c>
      <c r="J41" s="17">
        <v>3417</v>
      </c>
    </row>
    <row r="42" spans="1:10" s="3" customFormat="1" x14ac:dyDescent="0.25">
      <c r="A42" s="10">
        <v>23</v>
      </c>
      <c r="B42" s="10" t="s">
        <v>65</v>
      </c>
      <c r="C42" s="17">
        <v>3513</v>
      </c>
      <c r="D42" s="17">
        <v>17239</v>
      </c>
      <c r="E42" s="17">
        <v>2576</v>
      </c>
      <c r="F42" s="17">
        <v>21199</v>
      </c>
      <c r="G42" s="24">
        <f t="shared" si="4"/>
        <v>73.327640193566751</v>
      </c>
      <c r="H42" s="24">
        <f t="shared" si="5"/>
        <v>122.97117002146297</v>
      </c>
      <c r="I42" s="17">
        <v>9708</v>
      </c>
      <c r="J42" s="17">
        <v>46635</v>
      </c>
    </row>
    <row r="43" spans="1:10" s="3" customFormat="1" x14ac:dyDescent="0.25">
      <c r="A43" s="10">
        <v>24</v>
      </c>
      <c r="B43" s="10" t="s">
        <v>66</v>
      </c>
      <c r="C43" s="17">
        <v>2241</v>
      </c>
      <c r="D43" s="17">
        <v>12043</v>
      </c>
      <c r="E43" s="17">
        <v>14</v>
      </c>
      <c r="F43" s="17">
        <v>4842</v>
      </c>
      <c r="G43" s="24">
        <f t="shared" si="4"/>
        <v>0.62472110664881753</v>
      </c>
      <c r="H43" s="24">
        <f t="shared" si="5"/>
        <v>40.205928755293527</v>
      </c>
      <c r="I43" s="17">
        <v>587</v>
      </c>
      <c r="J43" s="17">
        <v>3829</v>
      </c>
    </row>
    <row r="44" spans="1:10" s="3" customFormat="1" x14ac:dyDescent="0.25">
      <c r="A44" s="10">
        <v>25</v>
      </c>
      <c r="B44" s="10" t="s">
        <v>67</v>
      </c>
      <c r="C44" s="17">
        <v>274</v>
      </c>
      <c r="D44" s="17">
        <v>1681</v>
      </c>
      <c r="E44" s="17">
        <v>21</v>
      </c>
      <c r="F44" s="17">
        <v>528</v>
      </c>
      <c r="G44" s="24">
        <f t="shared" si="4"/>
        <v>7.664233576642336</v>
      </c>
      <c r="H44" s="24">
        <f t="shared" si="5"/>
        <v>31.4098750743605</v>
      </c>
      <c r="I44" s="17">
        <v>16</v>
      </c>
      <c r="J44" s="17">
        <v>79</v>
      </c>
    </row>
    <row r="45" spans="1:10" s="3" customFormat="1" x14ac:dyDescent="0.25">
      <c r="A45" s="10">
        <v>26</v>
      </c>
      <c r="B45" s="10" t="s">
        <v>68</v>
      </c>
      <c r="C45" s="17">
        <v>370</v>
      </c>
      <c r="D45" s="17">
        <v>1189</v>
      </c>
      <c r="E45" s="17">
        <v>0</v>
      </c>
      <c r="F45" s="17">
        <v>0</v>
      </c>
      <c r="G45" s="24">
        <f t="shared" si="4"/>
        <v>0</v>
      </c>
      <c r="H45" s="24">
        <f t="shared" si="5"/>
        <v>0</v>
      </c>
      <c r="I45" s="17">
        <v>181</v>
      </c>
      <c r="J45" s="17">
        <v>21</v>
      </c>
    </row>
    <row r="46" spans="1:10" s="3" customFormat="1" x14ac:dyDescent="0.25">
      <c r="A46" s="10">
        <v>27</v>
      </c>
      <c r="B46" s="10" t="s">
        <v>69</v>
      </c>
      <c r="C46" s="17">
        <v>756</v>
      </c>
      <c r="D46" s="17">
        <v>20829</v>
      </c>
      <c r="E46" s="17">
        <v>63</v>
      </c>
      <c r="F46" s="17">
        <v>3597</v>
      </c>
      <c r="G46" s="24">
        <f t="shared" si="4"/>
        <v>8.3333333333333321</v>
      </c>
      <c r="H46" s="24">
        <f t="shared" si="5"/>
        <v>17.269191991934321</v>
      </c>
      <c r="I46" s="17">
        <v>432</v>
      </c>
      <c r="J46" s="17">
        <v>96</v>
      </c>
    </row>
    <row r="47" spans="1:10" s="3" customFormat="1" x14ac:dyDescent="0.25">
      <c r="A47" s="10">
        <v>28</v>
      </c>
      <c r="B47" s="10" t="s">
        <v>70</v>
      </c>
      <c r="C47" s="17">
        <v>34</v>
      </c>
      <c r="D47" s="17">
        <v>1566</v>
      </c>
      <c r="E47" s="17">
        <v>5</v>
      </c>
      <c r="F47" s="17">
        <v>46</v>
      </c>
      <c r="G47" s="24">
        <f t="shared" si="4"/>
        <v>14.705882352941178</v>
      </c>
      <c r="H47" s="24">
        <f t="shared" si="5"/>
        <v>2.9374201787994889</v>
      </c>
      <c r="I47" s="17">
        <v>32</v>
      </c>
      <c r="J47" s="17">
        <v>189</v>
      </c>
    </row>
    <row r="48" spans="1:10" s="3" customFormat="1" x14ac:dyDescent="0.25">
      <c r="A48" s="10">
        <v>29</v>
      </c>
      <c r="B48" s="10" t="s">
        <v>71</v>
      </c>
      <c r="C48" s="17">
        <v>12</v>
      </c>
      <c r="D48" s="17">
        <v>21</v>
      </c>
      <c r="E48" s="17">
        <v>4</v>
      </c>
      <c r="F48" s="17">
        <v>2</v>
      </c>
      <c r="G48" s="24">
        <f t="shared" si="4"/>
        <v>33.333333333333329</v>
      </c>
      <c r="H48" s="24">
        <f t="shared" si="5"/>
        <v>9.5238095238095237</v>
      </c>
      <c r="I48" s="17">
        <v>36</v>
      </c>
      <c r="J48" s="17">
        <v>1238</v>
      </c>
    </row>
    <row r="49" spans="1:10" s="3" customFormat="1" x14ac:dyDescent="0.25">
      <c r="A49" s="10">
        <v>30</v>
      </c>
      <c r="B49" s="10" t="s">
        <v>72</v>
      </c>
      <c r="C49" s="17">
        <v>15</v>
      </c>
      <c r="D49" s="17">
        <v>16</v>
      </c>
      <c r="E49" s="17">
        <v>19</v>
      </c>
      <c r="F49" s="17">
        <v>1530</v>
      </c>
      <c r="G49" s="24">
        <f t="shared" si="4"/>
        <v>126.66666666666666</v>
      </c>
      <c r="H49" s="24">
        <f t="shared" si="5"/>
        <v>9562.5</v>
      </c>
      <c r="I49" s="17">
        <v>16</v>
      </c>
      <c r="J49" s="17">
        <v>1758</v>
      </c>
    </row>
    <row r="50" spans="1:10" s="3" customFormat="1" x14ac:dyDescent="0.25">
      <c r="A50" s="10">
        <v>31</v>
      </c>
      <c r="B50" s="10" t="s">
        <v>73</v>
      </c>
      <c r="C50" s="17">
        <v>1902</v>
      </c>
      <c r="D50" s="17">
        <v>2761</v>
      </c>
      <c r="E50" s="17">
        <v>3</v>
      </c>
      <c r="F50" s="17">
        <v>2</v>
      </c>
      <c r="G50" s="24">
        <f t="shared" si="4"/>
        <v>0.15772870662460567</v>
      </c>
      <c r="H50" s="24">
        <f t="shared" si="5"/>
        <v>7.2437522636725829E-2</v>
      </c>
      <c r="I50" s="17">
        <v>539</v>
      </c>
      <c r="J50" s="17">
        <v>99</v>
      </c>
    </row>
    <row r="51" spans="1:10" s="3" customFormat="1" x14ac:dyDescent="0.25">
      <c r="A51" s="10">
        <v>32</v>
      </c>
      <c r="B51" s="10" t="s">
        <v>74</v>
      </c>
      <c r="C51" s="17">
        <v>119</v>
      </c>
      <c r="D51" s="17">
        <v>844</v>
      </c>
      <c r="E51" s="17">
        <v>1</v>
      </c>
      <c r="F51" s="17">
        <v>0</v>
      </c>
      <c r="G51" s="24">
        <f t="shared" si="4"/>
        <v>0.84033613445378152</v>
      </c>
      <c r="H51" s="24">
        <f t="shared" si="5"/>
        <v>0</v>
      </c>
      <c r="I51" s="17">
        <v>1134</v>
      </c>
      <c r="J51" s="17">
        <v>90</v>
      </c>
    </row>
    <row r="52" spans="1:10" s="3" customFormat="1" x14ac:dyDescent="0.25">
      <c r="A52" s="10">
        <v>33</v>
      </c>
      <c r="B52" s="10" t="s">
        <v>75</v>
      </c>
      <c r="C52" s="17">
        <v>1045</v>
      </c>
      <c r="D52" s="17">
        <v>8014</v>
      </c>
      <c r="E52" s="17">
        <v>742</v>
      </c>
      <c r="F52" s="17">
        <v>8921</v>
      </c>
      <c r="G52" s="24">
        <f t="shared" si="4"/>
        <v>71.004784688995215</v>
      </c>
      <c r="H52" s="24">
        <f t="shared" si="5"/>
        <v>111.31769403543798</v>
      </c>
      <c r="I52" s="17">
        <v>4156</v>
      </c>
      <c r="J52" s="17">
        <v>3800</v>
      </c>
    </row>
    <row r="53" spans="1:10" s="3" customFormat="1" x14ac:dyDescent="0.25">
      <c r="A53" s="10">
        <v>34</v>
      </c>
      <c r="B53" s="10" t="s">
        <v>76</v>
      </c>
      <c r="C53" s="17">
        <v>35</v>
      </c>
      <c r="D53" s="17">
        <v>2524</v>
      </c>
      <c r="E53" s="17">
        <v>160</v>
      </c>
      <c r="F53" s="17">
        <v>4526</v>
      </c>
      <c r="G53" s="24">
        <f t="shared" si="4"/>
        <v>457.14285714285711</v>
      </c>
      <c r="H53" s="24">
        <f t="shared" si="5"/>
        <v>179.31854199683045</v>
      </c>
      <c r="I53" s="17">
        <v>180</v>
      </c>
      <c r="J53" s="17">
        <v>4322</v>
      </c>
    </row>
    <row r="54" spans="1:10" s="3" customFormat="1" x14ac:dyDescent="0.25">
      <c r="A54" s="10">
        <v>35</v>
      </c>
      <c r="B54" s="10" t="s">
        <v>77</v>
      </c>
      <c r="C54" s="17">
        <v>53</v>
      </c>
      <c r="D54" s="17">
        <v>62</v>
      </c>
      <c r="E54" s="17">
        <v>1</v>
      </c>
      <c r="F54" s="17">
        <v>1</v>
      </c>
      <c r="G54" s="24">
        <f t="shared" si="4"/>
        <v>1.8867924528301887</v>
      </c>
      <c r="H54" s="24">
        <f t="shared" si="5"/>
        <v>1.6129032258064515</v>
      </c>
      <c r="I54" s="17">
        <v>15</v>
      </c>
      <c r="J54" s="17">
        <v>2</v>
      </c>
    </row>
    <row r="55" spans="1:10" s="3" customFormat="1" x14ac:dyDescent="0.25">
      <c r="A55" s="10">
        <v>36</v>
      </c>
      <c r="B55" s="10" t="s">
        <v>78</v>
      </c>
      <c r="C55" s="17">
        <v>1020</v>
      </c>
      <c r="D55" s="17">
        <v>4459</v>
      </c>
      <c r="E55" s="17">
        <v>6</v>
      </c>
      <c r="F55" s="17">
        <v>785</v>
      </c>
      <c r="G55" s="24">
        <f t="shared" si="4"/>
        <v>0.58823529411764708</v>
      </c>
      <c r="H55" s="24">
        <f t="shared" si="5"/>
        <v>17.604844135456378</v>
      </c>
      <c r="I55" s="17">
        <v>1191</v>
      </c>
      <c r="J55" s="17">
        <v>2993</v>
      </c>
    </row>
    <row r="56" spans="1:10" s="3" customFormat="1" x14ac:dyDescent="0.25">
      <c r="A56" s="10">
        <v>37</v>
      </c>
      <c r="B56" s="10" t="s">
        <v>79</v>
      </c>
      <c r="C56" s="17">
        <v>128481</v>
      </c>
      <c r="D56" s="17">
        <v>67269</v>
      </c>
      <c r="E56" s="17">
        <v>18327</v>
      </c>
      <c r="F56" s="17">
        <v>9557</v>
      </c>
      <c r="G56" s="24">
        <f t="shared" si="4"/>
        <v>14.264365937375956</v>
      </c>
      <c r="H56" s="24">
        <f t="shared" si="5"/>
        <v>14.207138503619795</v>
      </c>
      <c r="I56" s="17">
        <v>115599</v>
      </c>
      <c r="J56" s="17">
        <v>25185</v>
      </c>
    </row>
    <row r="57" spans="1:10" s="3" customFormat="1" x14ac:dyDescent="0.25">
      <c r="A57" s="10">
        <v>38</v>
      </c>
      <c r="B57" s="10" t="s">
        <v>80</v>
      </c>
      <c r="C57" s="17">
        <v>0</v>
      </c>
      <c r="D57" s="17">
        <v>0</v>
      </c>
      <c r="E57" s="17">
        <v>0</v>
      </c>
      <c r="F57" s="17">
        <v>0</v>
      </c>
      <c r="G57" s="24">
        <v>0</v>
      </c>
      <c r="H57" s="24">
        <v>0</v>
      </c>
      <c r="I57" s="17">
        <v>0</v>
      </c>
      <c r="J57" s="17">
        <v>0</v>
      </c>
    </row>
    <row r="58" spans="1:10" ht="19.5" x14ac:dyDescent="0.4">
      <c r="A58" s="69" t="s">
        <v>55</v>
      </c>
      <c r="B58" s="70"/>
      <c r="C58" s="28">
        <f>SUM(C36:C57)</f>
        <v>143523</v>
      </c>
      <c r="D58" s="28">
        <f>SUM(D36:D57)</f>
        <v>167480</v>
      </c>
      <c r="E58" s="28">
        <f>SUM(E36:E57)</f>
        <v>23044</v>
      </c>
      <c r="F58" s="28">
        <f>SUM(F36:F57)</f>
        <v>73823</v>
      </c>
      <c r="G58" s="29">
        <f t="shared" si="4"/>
        <v>16.055963155731138</v>
      </c>
      <c r="H58" s="29">
        <f t="shared" si="5"/>
        <v>44.078695963697157</v>
      </c>
      <c r="I58" s="28">
        <f>SUM(I36:I57)</f>
        <v>139901</v>
      </c>
      <c r="J58" s="28">
        <f>SUM(J36:J57)</f>
        <v>112210</v>
      </c>
    </row>
    <row r="59" spans="1:10" s="5" customFormat="1" ht="19.5" x14ac:dyDescent="0.4">
      <c r="A59" s="11"/>
      <c r="B59" s="59" t="s">
        <v>98</v>
      </c>
      <c r="C59" s="59"/>
      <c r="D59" s="59"/>
      <c r="E59" s="59"/>
      <c r="F59" s="59"/>
      <c r="G59" s="59"/>
      <c r="H59" s="59"/>
      <c r="I59" s="59"/>
      <c r="J59" s="59"/>
    </row>
    <row r="60" spans="1:10" s="3" customFormat="1" x14ac:dyDescent="0.25">
      <c r="A60" s="10">
        <v>39</v>
      </c>
      <c r="B60" s="10" t="s">
        <v>81</v>
      </c>
      <c r="C60" s="17">
        <v>11479</v>
      </c>
      <c r="D60" s="17">
        <v>6980</v>
      </c>
      <c r="E60" s="17">
        <v>4511</v>
      </c>
      <c r="F60" s="17">
        <v>2651</v>
      </c>
      <c r="G60" s="24">
        <f t="shared" ref="G60:G69" si="6">(E60/C60)*100</f>
        <v>39.29784824462061</v>
      </c>
      <c r="H60" s="24">
        <f t="shared" ref="H60:H69" si="7">(F60/D60)*100</f>
        <v>37.97994269340974</v>
      </c>
      <c r="I60" s="17">
        <v>24317</v>
      </c>
      <c r="J60" s="17">
        <v>7346</v>
      </c>
    </row>
    <row r="61" spans="1:10" s="3" customFormat="1" x14ac:dyDescent="0.25">
      <c r="A61" s="10">
        <v>40</v>
      </c>
      <c r="B61" s="10" t="s">
        <v>82</v>
      </c>
      <c r="C61" s="17">
        <v>105485</v>
      </c>
      <c r="D61" s="17">
        <v>35264</v>
      </c>
      <c r="E61" s="17">
        <v>23920</v>
      </c>
      <c r="F61" s="17">
        <v>14807</v>
      </c>
      <c r="G61" s="24">
        <f t="shared" si="6"/>
        <v>22.676209887661752</v>
      </c>
      <c r="H61" s="24">
        <f t="shared" si="7"/>
        <v>41.988997277676951</v>
      </c>
      <c r="I61" s="17">
        <v>80630</v>
      </c>
      <c r="J61" s="17">
        <v>30118</v>
      </c>
    </row>
    <row r="62" spans="1:10" s="3" customFormat="1" x14ac:dyDescent="0.25">
      <c r="A62" s="10">
        <v>41</v>
      </c>
      <c r="B62" s="10" t="s">
        <v>83</v>
      </c>
      <c r="C62" s="17">
        <v>21578</v>
      </c>
      <c r="D62" s="17">
        <v>15161</v>
      </c>
      <c r="E62" s="17">
        <v>10165</v>
      </c>
      <c r="F62" s="17">
        <v>7700</v>
      </c>
      <c r="G62" s="24">
        <f t="shared" si="6"/>
        <v>47.108165724348872</v>
      </c>
      <c r="H62" s="24">
        <f t="shared" si="7"/>
        <v>50.788206582679237</v>
      </c>
      <c r="I62" s="17">
        <v>36825</v>
      </c>
      <c r="J62" s="17">
        <v>17111</v>
      </c>
    </row>
    <row r="63" spans="1:10" s="3" customFormat="1" x14ac:dyDescent="0.25">
      <c r="A63" s="10">
        <v>42</v>
      </c>
      <c r="B63" s="10" t="s">
        <v>84</v>
      </c>
      <c r="C63" s="17">
        <v>18994</v>
      </c>
      <c r="D63" s="17">
        <v>11685</v>
      </c>
      <c r="E63" s="17">
        <v>5095</v>
      </c>
      <c r="F63" s="17">
        <v>6839</v>
      </c>
      <c r="G63" s="24">
        <f t="shared" si="6"/>
        <v>26.824260292724016</v>
      </c>
      <c r="H63" s="24">
        <f t="shared" si="7"/>
        <v>58.528027385537015</v>
      </c>
      <c r="I63" s="17">
        <v>12408</v>
      </c>
      <c r="J63" s="17">
        <v>13653</v>
      </c>
    </row>
    <row r="64" spans="1:10" s="3" customFormat="1" x14ac:dyDescent="0.25">
      <c r="A64" s="10">
        <v>43</v>
      </c>
      <c r="B64" s="10" t="s">
        <v>85</v>
      </c>
      <c r="C64" s="17">
        <v>15052</v>
      </c>
      <c r="D64" s="17">
        <v>8515</v>
      </c>
      <c r="E64" s="17">
        <v>748</v>
      </c>
      <c r="F64" s="17">
        <v>456</v>
      </c>
      <c r="G64" s="24">
        <f t="shared" si="6"/>
        <v>4.9694392771724685</v>
      </c>
      <c r="H64" s="24">
        <f t="shared" si="7"/>
        <v>5.3552554315913099</v>
      </c>
      <c r="I64" s="17">
        <v>16379</v>
      </c>
      <c r="J64" s="17">
        <v>3715</v>
      </c>
    </row>
    <row r="65" spans="1:10" s="3" customFormat="1" x14ac:dyDescent="0.25">
      <c r="A65" s="10">
        <v>44</v>
      </c>
      <c r="B65" s="10" t="s">
        <v>86</v>
      </c>
      <c r="C65" s="17">
        <v>4554</v>
      </c>
      <c r="D65" s="17">
        <v>1845</v>
      </c>
      <c r="E65" s="17">
        <v>905</v>
      </c>
      <c r="F65" s="17">
        <v>374</v>
      </c>
      <c r="G65" s="24">
        <f t="shared" si="6"/>
        <v>19.872639437856829</v>
      </c>
      <c r="H65" s="24">
        <f t="shared" si="7"/>
        <v>20.271002710027101</v>
      </c>
      <c r="I65" s="17">
        <v>4600</v>
      </c>
      <c r="J65" s="17">
        <v>1310</v>
      </c>
    </row>
    <row r="66" spans="1:10" s="3" customFormat="1" x14ac:dyDescent="0.25">
      <c r="A66" s="10">
        <v>45</v>
      </c>
      <c r="B66" s="10" t="s">
        <v>87</v>
      </c>
      <c r="C66" s="17">
        <v>10595</v>
      </c>
      <c r="D66" s="17">
        <v>4215</v>
      </c>
      <c r="E66" s="17">
        <v>1407</v>
      </c>
      <c r="F66" s="17">
        <v>690</v>
      </c>
      <c r="G66" s="24">
        <f t="shared" si="6"/>
        <v>13.279848985370457</v>
      </c>
      <c r="H66" s="24">
        <f t="shared" si="7"/>
        <v>16.370106761565836</v>
      </c>
      <c r="I66" s="17">
        <v>19272</v>
      </c>
      <c r="J66" s="17">
        <v>9402</v>
      </c>
    </row>
    <row r="67" spans="1:10" s="3" customFormat="1" x14ac:dyDescent="0.25">
      <c r="A67" s="10">
        <v>46</v>
      </c>
      <c r="B67" s="10" t="s">
        <v>88</v>
      </c>
      <c r="C67" s="17">
        <v>0</v>
      </c>
      <c r="D67" s="17">
        <v>0</v>
      </c>
      <c r="E67" s="17">
        <v>0</v>
      </c>
      <c r="F67" s="17">
        <v>0</v>
      </c>
      <c r="G67" s="24">
        <v>0</v>
      </c>
      <c r="H67" s="24">
        <v>0</v>
      </c>
      <c r="I67" s="17">
        <v>0</v>
      </c>
      <c r="J67" s="17">
        <v>0</v>
      </c>
    </row>
    <row r="68" spans="1:10" s="3" customFormat="1" x14ac:dyDescent="0.25">
      <c r="A68" s="10">
        <v>47</v>
      </c>
      <c r="B68" s="10" t="s">
        <v>89</v>
      </c>
      <c r="C68" s="17">
        <v>4</v>
      </c>
      <c r="D68" s="17">
        <v>3900</v>
      </c>
      <c r="E68" s="17">
        <v>0</v>
      </c>
      <c r="F68" s="17">
        <v>0</v>
      </c>
      <c r="G68" s="24">
        <f t="shared" si="6"/>
        <v>0</v>
      </c>
      <c r="H68" s="24">
        <f t="shared" si="7"/>
        <v>0</v>
      </c>
      <c r="I68" s="17">
        <v>3</v>
      </c>
      <c r="J68" s="17">
        <v>209</v>
      </c>
    </row>
    <row r="69" spans="1:10" ht="19.5" x14ac:dyDescent="0.4">
      <c r="A69" s="69" t="s">
        <v>55</v>
      </c>
      <c r="B69" s="70"/>
      <c r="C69" s="28">
        <f>SUM(C60:C68)</f>
        <v>187741</v>
      </c>
      <c r="D69" s="28">
        <f>SUM(D60:D68)</f>
        <v>87565</v>
      </c>
      <c r="E69" s="28">
        <f>SUM(E60:E68)</f>
        <v>46751</v>
      </c>
      <c r="F69" s="28">
        <f>SUM(F60:F68)</f>
        <v>33517</v>
      </c>
      <c r="G69" s="29">
        <f t="shared" si="6"/>
        <v>24.901859476619386</v>
      </c>
      <c r="H69" s="29">
        <f t="shared" si="7"/>
        <v>38.276708730657226</v>
      </c>
      <c r="I69" s="28">
        <f>SUM(I60:I68)</f>
        <v>194434</v>
      </c>
      <c r="J69" s="28">
        <f>SUM(J60:J68)</f>
        <v>82864</v>
      </c>
    </row>
    <row r="70" spans="1:10" s="5" customFormat="1" ht="19.5" hidden="1" x14ac:dyDescent="0.4">
      <c r="A70" s="11"/>
      <c r="B70" s="59" t="s">
        <v>17</v>
      </c>
      <c r="C70" s="59"/>
      <c r="D70" s="59"/>
      <c r="E70" s="59"/>
      <c r="F70" s="59"/>
      <c r="G70" s="59"/>
      <c r="H70" s="59"/>
      <c r="I70" s="59"/>
      <c r="J70" s="59"/>
    </row>
    <row r="71" spans="1:10" s="3" customFormat="1" ht="19.5" hidden="1" x14ac:dyDescent="0.4">
      <c r="A71" s="11">
        <v>49</v>
      </c>
      <c r="B71" s="11" t="s">
        <v>18</v>
      </c>
      <c r="C71" s="11">
        <v>0</v>
      </c>
      <c r="D71" s="11">
        <v>0</v>
      </c>
      <c r="E71" s="11">
        <v>0</v>
      </c>
      <c r="F71" s="11">
        <v>0</v>
      </c>
      <c r="G71" s="27" t="e">
        <f t="shared" ref="G71:H78" si="8">(E71/C71)*100</f>
        <v>#DIV/0!</v>
      </c>
      <c r="H71" s="27" t="e">
        <f t="shared" si="8"/>
        <v>#DIV/0!</v>
      </c>
      <c r="I71" s="11">
        <v>0</v>
      </c>
      <c r="J71" s="11">
        <v>0</v>
      </c>
    </row>
    <row r="72" spans="1:10" s="3" customFormat="1" ht="19.5" hidden="1" x14ac:dyDescent="0.4">
      <c r="A72" s="11">
        <v>50</v>
      </c>
      <c r="B72" s="11" t="s">
        <v>19</v>
      </c>
      <c r="C72" s="11">
        <v>0</v>
      </c>
      <c r="D72" s="11">
        <v>0</v>
      </c>
      <c r="E72" s="11">
        <v>0</v>
      </c>
      <c r="F72" s="11">
        <v>0</v>
      </c>
      <c r="G72" s="27" t="e">
        <f t="shared" si="8"/>
        <v>#DIV/0!</v>
      </c>
      <c r="H72" s="27" t="e">
        <f t="shared" si="8"/>
        <v>#DIV/0!</v>
      </c>
      <c r="I72" s="11">
        <v>0</v>
      </c>
      <c r="J72" s="11">
        <v>0</v>
      </c>
    </row>
    <row r="73" spans="1:10" s="3" customFormat="1" ht="19.5" hidden="1" x14ac:dyDescent="0.4">
      <c r="A73" s="11">
        <v>51</v>
      </c>
      <c r="B73" s="11" t="s">
        <v>20</v>
      </c>
      <c r="C73" s="11">
        <v>0</v>
      </c>
      <c r="D73" s="11">
        <v>0</v>
      </c>
      <c r="E73" s="11">
        <v>0</v>
      </c>
      <c r="F73" s="11">
        <v>0</v>
      </c>
      <c r="G73" s="27" t="e">
        <f t="shared" si="8"/>
        <v>#DIV/0!</v>
      </c>
      <c r="H73" s="27" t="e">
        <f t="shared" si="8"/>
        <v>#DIV/0!</v>
      </c>
      <c r="I73" s="11">
        <v>0</v>
      </c>
      <c r="J73" s="11">
        <v>0</v>
      </c>
    </row>
    <row r="74" spans="1:10" s="3" customFormat="1" ht="19.5" hidden="1" x14ac:dyDescent="0.4">
      <c r="A74" s="11">
        <v>52</v>
      </c>
      <c r="B74" s="11" t="s">
        <v>21</v>
      </c>
      <c r="C74" s="11">
        <v>0</v>
      </c>
      <c r="D74" s="11">
        <v>0</v>
      </c>
      <c r="E74" s="11">
        <v>0</v>
      </c>
      <c r="F74" s="11">
        <v>0</v>
      </c>
      <c r="G74" s="27" t="e">
        <f t="shared" si="8"/>
        <v>#DIV/0!</v>
      </c>
      <c r="H74" s="27" t="e">
        <f t="shared" si="8"/>
        <v>#DIV/0!</v>
      </c>
      <c r="I74" s="11">
        <v>0</v>
      </c>
      <c r="J74" s="11">
        <v>0</v>
      </c>
    </row>
    <row r="75" spans="1:10" s="3" customFormat="1" ht="19.5" hidden="1" x14ac:dyDescent="0.4">
      <c r="A75" s="11">
        <v>53</v>
      </c>
      <c r="B75" s="11" t="s">
        <v>22</v>
      </c>
      <c r="C75" s="11">
        <v>0</v>
      </c>
      <c r="D75" s="11">
        <v>0</v>
      </c>
      <c r="E75" s="11">
        <v>0</v>
      </c>
      <c r="F75" s="11">
        <v>0</v>
      </c>
      <c r="G75" s="27" t="e">
        <f t="shared" si="8"/>
        <v>#DIV/0!</v>
      </c>
      <c r="H75" s="27" t="e">
        <f t="shared" si="8"/>
        <v>#DIV/0!</v>
      </c>
      <c r="I75" s="11">
        <v>0</v>
      </c>
      <c r="J75" s="11">
        <v>0</v>
      </c>
    </row>
    <row r="76" spans="1:10" s="3" customFormat="1" ht="19.5" hidden="1" x14ac:dyDescent="0.4">
      <c r="A76" s="11">
        <v>54</v>
      </c>
      <c r="B76" s="11" t="s">
        <v>23</v>
      </c>
      <c r="C76" s="11">
        <v>0</v>
      </c>
      <c r="D76" s="11">
        <v>0</v>
      </c>
      <c r="E76" s="11">
        <v>0</v>
      </c>
      <c r="F76" s="11">
        <v>0</v>
      </c>
      <c r="G76" s="27" t="e">
        <f t="shared" si="8"/>
        <v>#DIV/0!</v>
      </c>
      <c r="H76" s="27" t="e">
        <f t="shared" si="8"/>
        <v>#DIV/0!</v>
      </c>
      <c r="I76" s="11">
        <v>0</v>
      </c>
      <c r="J76" s="11">
        <v>0</v>
      </c>
    </row>
    <row r="77" spans="1:10" s="3" customFormat="1" ht="19.5" hidden="1" x14ac:dyDescent="0.4">
      <c r="A77" s="58" t="s">
        <v>9</v>
      </c>
      <c r="B77" s="59"/>
      <c r="C77" s="11">
        <f>SUM(C71:C76)</f>
        <v>0</v>
      </c>
      <c r="D77" s="11">
        <f>SUM(D71:D76)</f>
        <v>0</v>
      </c>
      <c r="E77" s="11">
        <f>SUM(E71:E76)</f>
        <v>0</v>
      </c>
      <c r="F77" s="11">
        <f>SUM(F71:F76)</f>
        <v>0</v>
      </c>
      <c r="G77" s="27" t="e">
        <f t="shared" si="8"/>
        <v>#DIV/0!</v>
      </c>
      <c r="H77" s="27" t="e">
        <f t="shared" si="8"/>
        <v>#DIV/0!</v>
      </c>
      <c r="I77" s="11">
        <f>SUM(I71:I76)</f>
        <v>0</v>
      </c>
      <c r="J77" s="11">
        <f>SUM(J71:J76)</f>
        <v>0</v>
      </c>
    </row>
    <row r="78" spans="1:10" s="3" customFormat="1" ht="19.5" x14ac:dyDescent="0.4">
      <c r="A78" s="69" t="s">
        <v>56</v>
      </c>
      <c r="B78" s="70"/>
      <c r="C78" s="18">
        <f>SUM(C22+C25+C30+C34+C58+C69+C77)</f>
        <v>434384</v>
      </c>
      <c r="D78" s="18">
        <f>SUM(D22+D25+D30+D34+D58+D69+D77)</f>
        <v>634644</v>
      </c>
      <c r="E78" s="18">
        <f>SUM(E22+E25+E30+E34+E58+E69+E77)</f>
        <v>134218</v>
      </c>
      <c r="F78" s="18">
        <f>SUM(F22+F25+F30+F34+F58+F69+F77)</f>
        <v>416480</v>
      </c>
      <c r="G78" s="25">
        <f t="shared" si="8"/>
        <v>30.898467715201296</v>
      </c>
      <c r="H78" s="25">
        <f t="shared" si="8"/>
        <v>65.624192460655109</v>
      </c>
      <c r="I78" s="18">
        <f>SUM(I22+I25+I30+I34+I58+I69+I77)</f>
        <v>442307</v>
      </c>
      <c r="J78" s="18">
        <f>SUM(J22+J25+J30+J34+J58+J69+J77)</f>
        <v>878278</v>
      </c>
    </row>
    <row r="79" spans="1:10" s="3" customFormat="1" x14ac:dyDescent="0.25">
      <c r="A79" s="21"/>
      <c r="B79" s="20" t="s">
        <v>90</v>
      </c>
      <c r="C79" s="21"/>
      <c r="D79" s="21"/>
      <c r="E79" s="21"/>
      <c r="F79" s="21"/>
      <c r="G79" s="21"/>
      <c r="H79" s="21"/>
      <c r="I79" s="21"/>
      <c r="J79" s="21"/>
    </row>
    <row r="80" spans="1:10" x14ac:dyDescent="0.25">
      <c r="A80" s="22"/>
      <c r="B80" s="20" t="s">
        <v>91</v>
      </c>
      <c r="C80" s="22"/>
      <c r="D80" s="23"/>
      <c r="E80" s="22"/>
      <c r="F80" s="23"/>
      <c r="G80" s="23"/>
      <c r="H80" s="23"/>
      <c r="I80" s="22"/>
      <c r="J80" s="23"/>
    </row>
  </sheetData>
  <mergeCells count="24">
    <mergeCell ref="B70:J70"/>
    <mergeCell ref="A77:B77"/>
    <mergeCell ref="A78:B78"/>
    <mergeCell ref="A22:B22"/>
    <mergeCell ref="A25:B25"/>
    <mergeCell ref="A30:B30"/>
    <mergeCell ref="A34:B34"/>
    <mergeCell ref="A58:B58"/>
    <mergeCell ref="A69:B69"/>
    <mergeCell ref="B23:J23"/>
    <mergeCell ref="B26:J26"/>
    <mergeCell ref="B31:J31"/>
    <mergeCell ref="B35:J35"/>
    <mergeCell ref="B59:J59"/>
    <mergeCell ref="C10:J10"/>
    <mergeCell ref="A1:J1"/>
    <mergeCell ref="A3:J3"/>
    <mergeCell ref="A4:J4"/>
    <mergeCell ref="C7:D8"/>
    <mergeCell ref="E7:F8"/>
    <mergeCell ref="G7:H8"/>
    <mergeCell ref="I7:J8"/>
    <mergeCell ref="A7:A9"/>
    <mergeCell ref="B7:B9"/>
  </mergeCells>
  <printOptions horizontalCentered="1" verticalCentered="1"/>
  <pageMargins left="0.78740157480314965" right="0.54" top="0.59055118110236227" bottom="0.59055118110236227" header="0" footer="0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ACP</vt:lpstr>
      <vt:lpstr>CROP</vt:lpstr>
      <vt:lpstr>TERM</vt:lpstr>
      <vt:lpstr>Agri_Infra_Anci</vt:lpstr>
      <vt:lpstr>Total Agri</vt:lpstr>
      <vt:lpstr>Total MSME</vt:lpstr>
      <vt:lpstr>Edu_PS</vt:lpstr>
      <vt:lpstr>Housing_PS</vt:lpstr>
      <vt:lpstr>T Other 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2025-11-28T06:54:17Z</dcterms:modified>
</cp:coreProperties>
</file>